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Servidor\Documents\CUENTA PUBLICA 2022 BUENA\"/>
    </mc:Choice>
  </mc:AlternateContent>
  <xr:revisionPtr revIDLastSave="0" documentId="13_ncr:1_{63149B88-FD1D-46C5-B1F7-CD0F9AA3FA32}" xr6:coauthVersionLast="47" xr6:coauthVersionMax="47" xr10:uidLastSave="{00000000-0000-0000-0000-000000000000}"/>
  <bookViews>
    <workbookView xWindow="-120" yWindow="-120" windowWidth="24240" windowHeight="13140" xr2:uid="{B1A0EBB1-378D-452E-82B4-2032B64D52C4}"/>
  </bookViews>
  <sheets>
    <sheet name="CED.MUEBLES " sheetId="1" r:id="rId1"/>
    <sheet name="CED INMUEBLES" sheetId="3" r:id="rId2"/>
    <sheet name="PLANTILLA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2" i="2" l="1"/>
  <c r="U585" i="2"/>
  <c r="T585" i="2"/>
  <c r="Q585" i="2"/>
  <c r="O585" i="2"/>
  <c r="T584" i="2"/>
  <c r="Q584" i="2"/>
  <c r="O584" i="2"/>
  <c r="U584" i="2" s="1"/>
  <c r="U583" i="2"/>
  <c r="T583" i="2"/>
  <c r="Q583" i="2"/>
  <c r="O583" i="2"/>
  <c r="T582" i="2"/>
  <c r="Q582" i="2"/>
  <c r="O582" i="2"/>
  <c r="U582" i="2" s="1"/>
  <c r="U581" i="2"/>
  <c r="T581" i="2"/>
  <c r="Q581" i="2"/>
  <c r="O581" i="2"/>
  <c r="T580" i="2"/>
  <c r="Q580" i="2"/>
  <c r="O580" i="2"/>
  <c r="U580" i="2" s="1"/>
  <c r="U579" i="2"/>
  <c r="T579" i="2"/>
  <c r="Q579" i="2"/>
  <c r="O579" i="2"/>
  <c r="T578" i="2"/>
  <c r="Q578" i="2"/>
  <c r="O578" i="2"/>
  <c r="U578" i="2" s="1"/>
  <c r="U577" i="2"/>
  <c r="T577" i="2"/>
  <c r="Q577" i="2"/>
  <c r="O577" i="2"/>
  <c r="T576" i="2"/>
  <c r="Q576" i="2"/>
  <c r="O576" i="2"/>
  <c r="U576" i="2" s="1"/>
  <c r="U573" i="2"/>
  <c r="T573" i="2"/>
  <c r="Q573" i="2"/>
  <c r="O573" i="2"/>
  <c r="L573" i="2"/>
  <c r="K573" i="2"/>
  <c r="T572" i="2"/>
  <c r="Q572" i="2"/>
  <c r="O572" i="2"/>
  <c r="K572" i="2"/>
  <c r="L572" i="2" s="1"/>
  <c r="U572" i="2" s="1"/>
  <c r="T571" i="2"/>
  <c r="Q571" i="2"/>
  <c r="O571" i="2"/>
  <c r="L571" i="2"/>
  <c r="K571" i="2"/>
  <c r="K568" i="2"/>
  <c r="L568" i="2" s="1"/>
  <c r="U568" i="2" s="1"/>
  <c r="T567" i="2"/>
  <c r="Q567" i="2"/>
  <c r="O567" i="2"/>
  <c r="K567" i="2"/>
  <c r="L567" i="2" s="1"/>
  <c r="T566" i="2"/>
  <c r="Q566" i="2"/>
  <c r="O566" i="2"/>
  <c r="L566" i="2"/>
  <c r="U566" i="2" s="1"/>
  <c r="K566" i="2"/>
  <c r="T565" i="2"/>
  <c r="Q565" i="2"/>
  <c r="O565" i="2"/>
  <c r="L565" i="2"/>
  <c r="U565" i="2" s="1"/>
  <c r="K565" i="2"/>
  <c r="U564" i="2"/>
  <c r="T564" i="2"/>
  <c r="Q564" i="2"/>
  <c r="O564" i="2"/>
  <c r="K564" i="2"/>
  <c r="L564" i="2" s="1"/>
  <c r="T563" i="2"/>
  <c r="Q563" i="2"/>
  <c r="O563" i="2"/>
  <c r="K563" i="2"/>
  <c r="L563" i="2" s="1"/>
  <c r="T562" i="2"/>
  <c r="Q562" i="2"/>
  <c r="O562" i="2"/>
  <c r="L562" i="2"/>
  <c r="U562" i="2" s="1"/>
  <c r="K562" i="2"/>
  <c r="T561" i="2"/>
  <c r="Q561" i="2"/>
  <c r="O561" i="2"/>
  <c r="L561" i="2"/>
  <c r="U561" i="2" s="1"/>
  <c r="K561" i="2"/>
  <c r="U560" i="2"/>
  <c r="T560" i="2"/>
  <c r="Q560" i="2"/>
  <c r="O560" i="2"/>
  <c r="K560" i="2"/>
  <c r="L560" i="2" s="1"/>
  <c r="T559" i="2"/>
  <c r="Q559" i="2"/>
  <c r="O559" i="2"/>
  <c r="K559" i="2"/>
  <c r="L559" i="2" s="1"/>
  <c r="U559" i="2" s="1"/>
  <c r="T558" i="2"/>
  <c r="Q558" i="2"/>
  <c r="O558" i="2"/>
  <c r="L558" i="2"/>
  <c r="U558" i="2" s="1"/>
  <c r="K558" i="2"/>
  <c r="T557" i="2"/>
  <c r="Q557" i="2"/>
  <c r="O557" i="2"/>
  <c r="L557" i="2"/>
  <c r="U557" i="2" s="1"/>
  <c r="K557" i="2"/>
  <c r="U556" i="2"/>
  <c r="T556" i="2"/>
  <c r="Q556" i="2"/>
  <c r="O556" i="2"/>
  <c r="K556" i="2"/>
  <c r="L556" i="2" s="1"/>
  <c r="T555" i="2"/>
  <c r="Q555" i="2"/>
  <c r="O555" i="2"/>
  <c r="K555" i="2"/>
  <c r="L555" i="2" s="1"/>
  <c r="U555" i="2" s="1"/>
  <c r="T552" i="2"/>
  <c r="Q552" i="2"/>
  <c r="O552" i="2"/>
  <c r="L552" i="2"/>
  <c r="U552" i="2" s="1"/>
  <c r="K552" i="2"/>
  <c r="T551" i="2"/>
  <c r="Q551" i="2"/>
  <c r="O551" i="2"/>
  <c r="L551" i="2"/>
  <c r="U551" i="2" s="1"/>
  <c r="K551" i="2"/>
  <c r="U548" i="2"/>
  <c r="R548" i="2"/>
  <c r="L548" i="2"/>
  <c r="R547" i="2"/>
  <c r="K547" i="2"/>
  <c r="L547" i="2" s="1"/>
  <c r="U547" i="2" s="1"/>
  <c r="L546" i="2"/>
  <c r="U546" i="2" s="1"/>
  <c r="K546" i="2"/>
  <c r="T545" i="2"/>
  <c r="R545" i="2"/>
  <c r="Q545" i="2"/>
  <c r="O545" i="2"/>
  <c r="K545" i="2"/>
  <c r="L545" i="2" s="1"/>
  <c r="U545" i="2" s="1"/>
  <c r="U544" i="2"/>
  <c r="T544" i="2"/>
  <c r="R544" i="2"/>
  <c r="Q544" i="2"/>
  <c r="O544" i="2"/>
  <c r="L544" i="2"/>
  <c r="K544" i="2"/>
  <c r="U543" i="2"/>
  <c r="T543" i="2"/>
  <c r="R543" i="2"/>
  <c r="Q543" i="2"/>
  <c r="O543" i="2"/>
  <c r="K543" i="2"/>
  <c r="L543" i="2" s="1"/>
  <c r="T542" i="2"/>
  <c r="R542" i="2"/>
  <c r="Q542" i="2"/>
  <c r="O542" i="2"/>
  <c r="K542" i="2"/>
  <c r="L542" i="2" s="1"/>
  <c r="U542" i="2" s="1"/>
  <c r="T541" i="2"/>
  <c r="R541" i="2"/>
  <c r="Q541" i="2"/>
  <c r="O541" i="2"/>
  <c r="K541" i="2"/>
  <c r="L541" i="2" s="1"/>
  <c r="U541" i="2" s="1"/>
  <c r="T540" i="2"/>
  <c r="R540" i="2"/>
  <c r="Q540" i="2"/>
  <c r="O540" i="2"/>
  <c r="K540" i="2"/>
  <c r="L540" i="2" s="1"/>
  <c r="T539" i="2"/>
  <c r="R539" i="2"/>
  <c r="Q539" i="2"/>
  <c r="O539" i="2"/>
  <c r="L539" i="2"/>
  <c r="K539" i="2"/>
  <c r="T538" i="2"/>
  <c r="R538" i="2"/>
  <c r="Q538" i="2"/>
  <c r="O538" i="2"/>
  <c r="L538" i="2"/>
  <c r="U538" i="2" s="1"/>
  <c r="K538" i="2"/>
  <c r="R535" i="2"/>
  <c r="O535" i="2"/>
  <c r="L535" i="2"/>
  <c r="U535" i="2" s="1"/>
  <c r="R534" i="2"/>
  <c r="O534" i="2"/>
  <c r="L534" i="2"/>
  <c r="U534" i="2" s="1"/>
  <c r="K534" i="2"/>
  <c r="R533" i="2"/>
  <c r="O533" i="2"/>
  <c r="L533" i="2"/>
  <c r="U533" i="2" s="1"/>
  <c r="K533" i="2"/>
  <c r="U532" i="2"/>
  <c r="T532" i="2"/>
  <c r="R532" i="2"/>
  <c r="Q532" i="2"/>
  <c r="O532" i="2"/>
  <c r="K532" i="2"/>
  <c r="L532" i="2" s="1"/>
  <c r="T531" i="2"/>
  <c r="R531" i="2"/>
  <c r="Q531" i="2"/>
  <c r="O531" i="2"/>
  <c r="K531" i="2"/>
  <c r="L531" i="2" s="1"/>
  <c r="T530" i="2"/>
  <c r="R530" i="2"/>
  <c r="Q530" i="2"/>
  <c r="O530" i="2"/>
  <c r="K530" i="2"/>
  <c r="L530" i="2" s="1"/>
  <c r="U530" i="2" s="1"/>
  <c r="T527" i="2"/>
  <c r="R527" i="2"/>
  <c r="Q527" i="2"/>
  <c r="O527" i="2"/>
  <c r="K527" i="2"/>
  <c r="L527" i="2" s="1"/>
  <c r="T526" i="2"/>
  <c r="R526" i="2"/>
  <c r="Q526" i="2"/>
  <c r="O526" i="2"/>
  <c r="L526" i="2"/>
  <c r="K526" i="2"/>
  <c r="T523" i="2"/>
  <c r="R523" i="2"/>
  <c r="Q523" i="2"/>
  <c r="O523" i="2"/>
  <c r="L523" i="2"/>
  <c r="U523" i="2" s="1"/>
  <c r="K523" i="2"/>
  <c r="T522" i="2"/>
  <c r="R522" i="2"/>
  <c r="Q522" i="2"/>
  <c r="O522" i="2"/>
  <c r="K522" i="2"/>
  <c r="L522" i="2" s="1"/>
  <c r="U522" i="2" s="1"/>
  <c r="U521" i="2"/>
  <c r="T521" i="2"/>
  <c r="R521" i="2"/>
  <c r="Q521" i="2"/>
  <c r="O521" i="2"/>
  <c r="L521" i="2"/>
  <c r="R520" i="2"/>
  <c r="Q520" i="2"/>
  <c r="O520" i="2"/>
  <c r="L520" i="2"/>
  <c r="U520" i="2" s="1"/>
  <c r="K520" i="2"/>
  <c r="T519" i="2"/>
  <c r="R519" i="2"/>
  <c r="Q519" i="2"/>
  <c r="O519" i="2"/>
  <c r="K519" i="2"/>
  <c r="L519" i="2" s="1"/>
  <c r="T518" i="2"/>
  <c r="R518" i="2"/>
  <c r="Q518" i="2"/>
  <c r="O518" i="2"/>
  <c r="L518" i="2"/>
  <c r="U518" i="2" s="1"/>
  <c r="K518" i="2"/>
  <c r="T517" i="2"/>
  <c r="R517" i="2"/>
  <c r="Q517" i="2"/>
  <c r="O517" i="2"/>
  <c r="L517" i="2"/>
  <c r="U517" i="2" s="1"/>
  <c r="K517" i="2"/>
  <c r="T516" i="2"/>
  <c r="R516" i="2"/>
  <c r="Q516" i="2"/>
  <c r="O516" i="2"/>
  <c r="K516" i="2"/>
  <c r="L516" i="2" s="1"/>
  <c r="U516" i="2" s="1"/>
  <c r="U515" i="2"/>
  <c r="T515" i="2"/>
  <c r="R515" i="2"/>
  <c r="Q515" i="2"/>
  <c r="O515" i="2"/>
  <c r="L515" i="2"/>
  <c r="K515" i="2"/>
  <c r="U514" i="2"/>
  <c r="T514" i="2"/>
  <c r="R514" i="2"/>
  <c r="Q514" i="2"/>
  <c r="O514" i="2"/>
  <c r="K514" i="2"/>
  <c r="L514" i="2" s="1"/>
  <c r="T513" i="2"/>
  <c r="R513" i="2"/>
  <c r="Q513" i="2"/>
  <c r="O513" i="2"/>
  <c r="K513" i="2"/>
  <c r="L513" i="2" s="1"/>
  <c r="U513" i="2" s="1"/>
  <c r="T512" i="2"/>
  <c r="R512" i="2"/>
  <c r="Q512" i="2"/>
  <c r="O512" i="2"/>
  <c r="K512" i="2"/>
  <c r="L512" i="2" s="1"/>
  <c r="T511" i="2"/>
  <c r="R511" i="2"/>
  <c r="Q511" i="2"/>
  <c r="O511" i="2"/>
  <c r="K511" i="2"/>
  <c r="L511" i="2" s="1"/>
  <c r="T508" i="2"/>
  <c r="R508" i="2"/>
  <c r="O508" i="2"/>
  <c r="L508" i="2"/>
  <c r="U508" i="2" s="1"/>
  <c r="K508" i="2"/>
  <c r="T505" i="2"/>
  <c r="R505" i="2"/>
  <c r="Q505" i="2"/>
  <c r="O505" i="2"/>
  <c r="K505" i="2"/>
  <c r="L505" i="2" s="1"/>
  <c r="U505" i="2" s="1"/>
  <c r="U502" i="2"/>
  <c r="T502" i="2"/>
  <c r="R502" i="2"/>
  <c r="Q502" i="2"/>
  <c r="O502" i="2"/>
  <c r="L502" i="2"/>
  <c r="K502" i="2"/>
  <c r="U499" i="2"/>
  <c r="T499" i="2"/>
  <c r="R499" i="2"/>
  <c r="Q499" i="2"/>
  <c r="O499" i="2"/>
  <c r="K499" i="2"/>
  <c r="L499" i="2" s="1"/>
  <c r="T498" i="2"/>
  <c r="R498" i="2"/>
  <c r="Q498" i="2"/>
  <c r="O498" i="2"/>
  <c r="K498" i="2"/>
  <c r="L498" i="2" s="1"/>
  <c r="U498" i="2" s="1"/>
  <c r="T497" i="2"/>
  <c r="R497" i="2"/>
  <c r="Q497" i="2"/>
  <c r="O497" i="2"/>
  <c r="K497" i="2"/>
  <c r="L497" i="2" s="1"/>
  <c r="T496" i="2"/>
  <c r="R496" i="2"/>
  <c r="Q496" i="2"/>
  <c r="O496" i="2"/>
  <c r="K496" i="2"/>
  <c r="L496" i="2" s="1"/>
  <c r="T495" i="2"/>
  <c r="R495" i="2"/>
  <c r="Q495" i="2"/>
  <c r="O495" i="2"/>
  <c r="L495" i="2"/>
  <c r="K495" i="2"/>
  <c r="T494" i="2"/>
  <c r="R494" i="2"/>
  <c r="Q494" i="2"/>
  <c r="O494" i="2"/>
  <c r="L494" i="2"/>
  <c r="U494" i="2" s="1"/>
  <c r="K494" i="2"/>
  <c r="T493" i="2"/>
  <c r="R493" i="2"/>
  <c r="Q493" i="2"/>
  <c r="O493" i="2"/>
  <c r="K493" i="2"/>
  <c r="L493" i="2" s="1"/>
  <c r="U493" i="2" s="1"/>
  <c r="U492" i="2"/>
  <c r="T492" i="2"/>
  <c r="R492" i="2"/>
  <c r="Q492" i="2"/>
  <c r="O492" i="2"/>
  <c r="L492" i="2"/>
  <c r="K492" i="2"/>
  <c r="T491" i="2"/>
  <c r="R491" i="2"/>
  <c r="Q491" i="2"/>
  <c r="O491" i="2"/>
  <c r="K491" i="2"/>
  <c r="L491" i="2" s="1"/>
  <c r="U491" i="2" s="1"/>
  <c r="T490" i="2"/>
  <c r="R490" i="2"/>
  <c r="Q490" i="2"/>
  <c r="O490" i="2"/>
  <c r="K490" i="2"/>
  <c r="L490" i="2" s="1"/>
  <c r="U490" i="2" s="1"/>
  <c r="T489" i="2"/>
  <c r="R489" i="2"/>
  <c r="Q489" i="2"/>
  <c r="O489" i="2"/>
  <c r="K489" i="2"/>
  <c r="L489" i="2" s="1"/>
  <c r="U489" i="2" s="1"/>
  <c r="T488" i="2"/>
  <c r="R488" i="2"/>
  <c r="Q488" i="2"/>
  <c r="O488" i="2"/>
  <c r="K488" i="2"/>
  <c r="L488" i="2" s="1"/>
  <c r="T487" i="2"/>
  <c r="R487" i="2"/>
  <c r="Q487" i="2"/>
  <c r="O487" i="2"/>
  <c r="L487" i="2"/>
  <c r="U487" i="2" s="1"/>
  <c r="K487" i="2"/>
  <c r="T486" i="2"/>
  <c r="R486" i="2"/>
  <c r="Q486" i="2"/>
  <c r="O486" i="2"/>
  <c r="L486" i="2"/>
  <c r="U486" i="2" s="1"/>
  <c r="K486" i="2"/>
  <c r="T485" i="2"/>
  <c r="R485" i="2"/>
  <c r="Q485" i="2"/>
  <c r="O485" i="2"/>
  <c r="K485" i="2"/>
  <c r="L485" i="2" s="1"/>
  <c r="U485" i="2" s="1"/>
  <c r="U484" i="2"/>
  <c r="T484" i="2"/>
  <c r="R484" i="2"/>
  <c r="Q484" i="2"/>
  <c r="O484" i="2"/>
  <c r="L484" i="2"/>
  <c r="K484" i="2"/>
  <c r="U483" i="2"/>
  <c r="T483" i="2"/>
  <c r="R483" i="2"/>
  <c r="Q483" i="2"/>
  <c r="O483" i="2"/>
  <c r="K483" i="2"/>
  <c r="L483" i="2" s="1"/>
  <c r="T482" i="2"/>
  <c r="R482" i="2"/>
  <c r="Q482" i="2"/>
  <c r="O482" i="2"/>
  <c r="K482" i="2"/>
  <c r="L482" i="2" s="1"/>
  <c r="U482" i="2" s="1"/>
  <c r="T481" i="2"/>
  <c r="R481" i="2"/>
  <c r="Q481" i="2"/>
  <c r="O481" i="2"/>
  <c r="K481" i="2"/>
  <c r="L481" i="2" s="1"/>
  <c r="T480" i="2"/>
  <c r="R480" i="2"/>
  <c r="Q480" i="2"/>
  <c r="O480" i="2"/>
  <c r="K480" i="2"/>
  <c r="L480" i="2" s="1"/>
  <c r="T479" i="2"/>
  <c r="R479" i="2"/>
  <c r="Q479" i="2"/>
  <c r="O479" i="2"/>
  <c r="L479" i="2"/>
  <c r="K479" i="2"/>
  <c r="T478" i="2"/>
  <c r="R478" i="2"/>
  <c r="Q478" i="2"/>
  <c r="O478" i="2"/>
  <c r="L478" i="2"/>
  <c r="U478" i="2" s="1"/>
  <c r="K478" i="2"/>
  <c r="T477" i="2"/>
  <c r="R477" i="2"/>
  <c r="Q477" i="2"/>
  <c r="O477" i="2"/>
  <c r="K477" i="2"/>
  <c r="L477" i="2" s="1"/>
  <c r="U477" i="2" s="1"/>
  <c r="U476" i="2"/>
  <c r="T476" i="2"/>
  <c r="R476" i="2"/>
  <c r="Q476" i="2"/>
  <c r="O476" i="2"/>
  <c r="L476" i="2"/>
  <c r="K476" i="2"/>
  <c r="T475" i="2"/>
  <c r="R475" i="2"/>
  <c r="Q475" i="2"/>
  <c r="O475" i="2"/>
  <c r="K475" i="2"/>
  <c r="L475" i="2" s="1"/>
  <c r="U475" i="2" s="1"/>
  <c r="T474" i="2"/>
  <c r="R474" i="2"/>
  <c r="Q474" i="2"/>
  <c r="O474" i="2"/>
  <c r="K474" i="2"/>
  <c r="L474" i="2" s="1"/>
  <c r="U474" i="2" s="1"/>
  <c r="T473" i="2"/>
  <c r="R473" i="2"/>
  <c r="Q473" i="2"/>
  <c r="O473" i="2"/>
  <c r="K473" i="2"/>
  <c r="L473" i="2" s="1"/>
  <c r="U473" i="2" s="1"/>
  <c r="T472" i="2"/>
  <c r="R472" i="2"/>
  <c r="Q472" i="2"/>
  <c r="O472" i="2"/>
  <c r="K472" i="2"/>
  <c r="L472" i="2" s="1"/>
  <c r="U472" i="2" s="1"/>
  <c r="T471" i="2"/>
  <c r="R471" i="2"/>
  <c r="Q471" i="2"/>
  <c r="O471" i="2"/>
  <c r="L471" i="2"/>
  <c r="K471" i="2"/>
  <c r="T470" i="2"/>
  <c r="R470" i="2"/>
  <c r="Q470" i="2"/>
  <c r="O470" i="2"/>
  <c r="L470" i="2"/>
  <c r="U470" i="2" s="1"/>
  <c r="K470" i="2"/>
  <c r="T469" i="2"/>
  <c r="R469" i="2"/>
  <c r="Q469" i="2"/>
  <c r="O469" i="2"/>
  <c r="K469" i="2"/>
  <c r="L469" i="2" s="1"/>
  <c r="U469" i="2" s="1"/>
  <c r="U468" i="2"/>
  <c r="T468" i="2"/>
  <c r="R468" i="2"/>
  <c r="Q468" i="2"/>
  <c r="O468" i="2"/>
  <c r="L468" i="2"/>
  <c r="K468" i="2"/>
  <c r="U467" i="2"/>
  <c r="T467" i="2"/>
  <c r="R467" i="2"/>
  <c r="Q467" i="2"/>
  <c r="O467" i="2"/>
  <c r="K467" i="2"/>
  <c r="L467" i="2" s="1"/>
  <c r="T466" i="2"/>
  <c r="R466" i="2"/>
  <c r="Q466" i="2"/>
  <c r="O466" i="2"/>
  <c r="K466" i="2"/>
  <c r="L466" i="2" s="1"/>
  <c r="T465" i="2"/>
  <c r="R465" i="2"/>
  <c r="Q465" i="2"/>
  <c r="O465" i="2"/>
  <c r="K465" i="2"/>
  <c r="L465" i="2" s="1"/>
  <c r="U465" i="2" s="1"/>
  <c r="T462" i="2"/>
  <c r="R462" i="2"/>
  <c r="Q462" i="2"/>
  <c r="O462" i="2"/>
  <c r="K462" i="2"/>
  <c r="L462" i="2" s="1"/>
  <c r="T461" i="2"/>
  <c r="R461" i="2"/>
  <c r="Q461" i="2"/>
  <c r="O461" i="2"/>
  <c r="L461" i="2"/>
  <c r="K461" i="2"/>
  <c r="T460" i="2"/>
  <c r="R460" i="2"/>
  <c r="Q460" i="2"/>
  <c r="O460" i="2"/>
  <c r="L460" i="2"/>
  <c r="U460" i="2" s="1"/>
  <c r="K460" i="2"/>
  <c r="T459" i="2"/>
  <c r="R459" i="2"/>
  <c r="Q459" i="2"/>
  <c r="O459" i="2"/>
  <c r="K459" i="2"/>
  <c r="L459" i="2" s="1"/>
  <c r="U459" i="2" s="1"/>
  <c r="U458" i="2"/>
  <c r="T458" i="2"/>
  <c r="R458" i="2"/>
  <c r="Q458" i="2"/>
  <c r="O458" i="2"/>
  <c r="L458" i="2"/>
  <c r="K458" i="2"/>
  <c r="U457" i="2"/>
  <c r="L457" i="2"/>
  <c r="K457" i="2"/>
  <c r="T456" i="2"/>
  <c r="R456" i="2"/>
  <c r="Q456" i="2"/>
  <c r="O456" i="2"/>
  <c r="L456" i="2"/>
  <c r="U456" i="2" s="1"/>
  <c r="K456" i="2"/>
  <c r="T455" i="2"/>
  <c r="R455" i="2"/>
  <c r="Q455" i="2"/>
  <c r="O455" i="2"/>
  <c r="K455" i="2"/>
  <c r="L455" i="2" s="1"/>
  <c r="U455" i="2" s="1"/>
  <c r="U454" i="2"/>
  <c r="T454" i="2"/>
  <c r="R454" i="2"/>
  <c r="Q454" i="2"/>
  <c r="O454" i="2"/>
  <c r="L454" i="2"/>
  <c r="K454" i="2"/>
  <c r="U453" i="2"/>
  <c r="T453" i="2"/>
  <c r="R453" i="2"/>
  <c r="Q453" i="2"/>
  <c r="O453" i="2"/>
  <c r="K453" i="2"/>
  <c r="L453" i="2" s="1"/>
  <c r="T452" i="2"/>
  <c r="R452" i="2"/>
  <c r="Q452" i="2"/>
  <c r="O452" i="2"/>
  <c r="K452" i="2"/>
  <c r="L452" i="2" s="1"/>
  <c r="T451" i="2"/>
  <c r="R451" i="2"/>
  <c r="Q451" i="2"/>
  <c r="O451" i="2"/>
  <c r="K451" i="2"/>
  <c r="L451" i="2" s="1"/>
  <c r="T450" i="2"/>
  <c r="R450" i="2"/>
  <c r="Q450" i="2"/>
  <c r="O450" i="2"/>
  <c r="K450" i="2"/>
  <c r="L450" i="2" s="1"/>
  <c r="U450" i="2" s="1"/>
  <c r="T449" i="2"/>
  <c r="R449" i="2"/>
  <c r="Q449" i="2"/>
  <c r="O449" i="2"/>
  <c r="L449" i="2"/>
  <c r="K449" i="2"/>
  <c r="T448" i="2"/>
  <c r="R448" i="2"/>
  <c r="Q448" i="2"/>
  <c r="O448" i="2"/>
  <c r="L448" i="2"/>
  <c r="U448" i="2" s="1"/>
  <c r="K448" i="2"/>
  <c r="R445" i="2"/>
  <c r="O445" i="2"/>
  <c r="K445" i="2"/>
  <c r="L445" i="2" s="1"/>
  <c r="U445" i="2" s="1"/>
  <c r="T444" i="2"/>
  <c r="R444" i="2"/>
  <c r="Q444" i="2"/>
  <c r="O444" i="2"/>
  <c r="K444" i="2"/>
  <c r="L444" i="2" s="1"/>
  <c r="T443" i="2"/>
  <c r="R443" i="2"/>
  <c r="Q443" i="2"/>
  <c r="O443" i="2"/>
  <c r="K443" i="2"/>
  <c r="L443" i="2" s="1"/>
  <c r="U443" i="2" s="1"/>
  <c r="T442" i="2"/>
  <c r="R442" i="2"/>
  <c r="Q442" i="2"/>
  <c r="O442" i="2"/>
  <c r="K442" i="2"/>
  <c r="L442" i="2" s="1"/>
  <c r="T441" i="2"/>
  <c r="R441" i="2"/>
  <c r="Q441" i="2"/>
  <c r="O441" i="2"/>
  <c r="L441" i="2"/>
  <c r="K441" i="2"/>
  <c r="T440" i="2"/>
  <c r="R440" i="2"/>
  <c r="Q440" i="2"/>
  <c r="O440" i="2"/>
  <c r="L440" i="2"/>
  <c r="U440" i="2" s="1"/>
  <c r="K440" i="2"/>
  <c r="T439" i="2"/>
  <c r="R439" i="2"/>
  <c r="Q439" i="2"/>
  <c r="O439" i="2"/>
  <c r="K439" i="2"/>
  <c r="L439" i="2" s="1"/>
  <c r="U439" i="2" s="1"/>
  <c r="U438" i="2"/>
  <c r="T438" i="2"/>
  <c r="R438" i="2"/>
  <c r="Q438" i="2"/>
  <c r="O438" i="2"/>
  <c r="L438" i="2"/>
  <c r="K438" i="2"/>
  <c r="T437" i="2"/>
  <c r="R437" i="2"/>
  <c r="Q437" i="2"/>
  <c r="O437" i="2"/>
  <c r="K437" i="2"/>
  <c r="L437" i="2" s="1"/>
  <c r="U437" i="2" s="1"/>
  <c r="T436" i="2"/>
  <c r="R436" i="2"/>
  <c r="Q436" i="2"/>
  <c r="O436" i="2"/>
  <c r="K436" i="2"/>
  <c r="L436" i="2" s="1"/>
  <c r="T435" i="2"/>
  <c r="R435" i="2"/>
  <c r="Q435" i="2"/>
  <c r="O435" i="2"/>
  <c r="K435" i="2"/>
  <c r="L435" i="2" s="1"/>
  <c r="U435" i="2" s="1"/>
  <c r="T434" i="2"/>
  <c r="R434" i="2"/>
  <c r="Q434" i="2"/>
  <c r="O434" i="2"/>
  <c r="K434" i="2"/>
  <c r="L434" i="2" s="1"/>
  <c r="T433" i="2"/>
  <c r="R433" i="2"/>
  <c r="Q433" i="2"/>
  <c r="O433" i="2"/>
  <c r="L433" i="2"/>
  <c r="U433" i="2" s="1"/>
  <c r="K433" i="2"/>
  <c r="T432" i="2"/>
  <c r="R432" i="2"/>
  <c r="Q432" i="2"/>
  <c r="O432" i="2"/>
  <c r="L432" i="2"/>
  <c r="U432" i="2" s="1"/>
  <c r="K432" i="2"/>
  <c r="T429" i="2"/>
  <c r="R429" i="2"/>
  <c r="Q429" i="2"/>
  <c r="O429" i="2"/>
  <c r="K429" i="2"/>
  <c r="L429" i="2" s="1"/>
  <c r="U429" i="2" s="1"/>
  <c r="U428" i="2"/>
  <c r="T428" i="2"/>
  <c r="R428" i="2"/>
  <c r="Q428" i="2"/>
  <c r="O428" i="2"/>
  <c r="L428" i="2"/>
  <c r="K428" i="2"/>
  <c r="U427" i="2"/>
  <c r="T427" i="2"/>
  <c r="R427" i="2"/>
  <c r="Q427" i="2"/>
  <c r="O427" i="2"/>
  <c r="K427" i="2"/>
  <c r="L427" i="2" s="1"/>
  <c r="L426" i="2"/>
  <c r="U426" i="2" s="1"/>
  <c r="K426" i="2"/>
  <c r="T423" i="2"/>
  <c r="R423" i="2"/>
  <c r="Q423" i="2"/>
  <c r="O423" i="2"/>
  <c r="K423" i="2"/>
  <c r="L423" i="2" s="1"/>
  <c r="U423" i="2" s="1"/>
  <c r="U422" i="2"/>
  <c r="L422" i="2"/>
  <c r="K421" i="2"/>
  <c r="L421" i="2" s="1"/>
  <c r="U421" i="2" s="1"/>
  <c r="T420" i="2"/>
  <c r="R420" i="2"/>
  <c r="Q420" i="2"/>
  <c r="O420" i="2"/>
  <c r="K420" i="2"/>
  <c r="L420" i="2" s="1"/>
  <c r="U420" i="2" s="1"/>
  <c r="T419" i="2"/>
  <c r="R419" i="2"/>
  <c r="Q419" i="2"/>
  <c r="O419" i="2"/>
  <c r="K419" i="2"/>
  <c r="L419" i="2" s="1"/>
  <c r="U419" i="2" s="1"/>
  <c r="T416" i="2"/>
  <c r="R416" i="2"/>
  <c r="Q416" i="2"/>
  <c r="O416" i="2"/>
  <c r="L416" i="2"/>
  <c r="U416" i="2" s="1"/>
  <c r="K416" i="2"/>
  <c r="T415" i="2"/>
  <c r="R415" i="2"/>
  <c r="Q415" i="2"/>
  <c r="O415" i="2"/>
  <c r="L415" i="2"/>
  <c r="U415" i="2" s="1"/>
  <c r="K415" i="2"/>
  <c r="T414" i="2"/>
  <c r="R414" i="2"/>
  <c r="Q414" i="2"/>
  <c r="O414" i="2"/>
  <c r="K414" i="2"/>
  <c r="L414" i="2" s="1"/>
  <c r="U414" i="2" s="1"/>
  <c r="R411" i="2"/>
  <c r="O411" i="2"/>
  <c r="K411" i="2"/>
  <c r="L411" i="2" s="1"/>
  <c r="U411" i="2" s="1"/>
  <c r="R410" i="2"/>
  <c r="O410" i="2"/>
  <c r="L410" i="2"/>
  <c r="U410" i="2" s="1"/>
  <c r="K410" i="2"/>
  <c r="R409" i="2"/>
  <c r="O409" i="2"/>
  <c r="L409" i="2"/>
  <c r="U409" i="2" s="1"/>
  <c r="K409" i="2"/>
  <c r="U408" i="2"/>
  <c r="T408" i="2"/>
  <c r="R408" i="2"/>
  <c r="Q408" i="2"/>
  <c r="O408" i="2"/>
  <c r="K408" i="2"/>
  <c r="L408" i="2" s="1"/>
  <c r="T407" i="2"/>
  <c r="R407" i="2"/>
  <c r="Q407" i="2"/>
  <c r="O407" i="2"/>
  <c r="K407" i="2"/>
  <c r="L407" i="2" s="1"/>
  <c r="T406" i="2"/>
  <c r="R406" i="2"/>
  <c r="Q406" i="2"/>
  <c r="O406" i="2"/>
  <c r="K406" i="2"/>
  <c r="L406" i="2" s="1"/>
  <c r="U406" i="2" s="1"/>
  <c r="T405" i="2"/>
  <c r="R405" i="2"/>
  <c r="Q405" i="2"/>
  <c r="O405" i="2"/>
  <c r="K405" i="2"/>
  <c r="L405" i="2" s="1"/>
  <c r="K403" i="2"/>
  <c r="R402" i="2"/>
  <c r="U402" i="2" s="1"/>
  <c r="L402" i="2"/>
  <c r="U401" i="2"/>
  <c r="R401" i="2"/>
  <c r="L401" i="2"/>
  <c r="R400" i="2"/>
  <c r="L400" i="2"/>
  <c r="U400" i="2" s="1"/>
  <c r="R399" i="2"/>
  <c r="L399" i="2"/>
  <c r="U399" i="2" s="1"/>
  <c r="K399" i="2"/>
  <c r="R398" i="2"/>
  <c r="O398" i="2"/>
  <c r="K398" i="2"/>
  <c r="L398" i="2" s="1"/>
  <c r="U398" i="2" s="1"/>
  <c r="T397" i="2"/>
  <c r="R397" i="2"/>
  <c r="Q397" i="2"/>
  <c r="O397" i="2"/>
  <c r="K397" i="2"/>
  <c r="L397" i="2" s="1"/>
  <c r="U397" i="2" s="1"/>
  <c r="T396" i="2"/>
  <c r="R396" i="2"/>
  <c r="Q396" i="2"/>
  <c r="O396" i="2"/>
  <c r="K396" i="2"/>
  <c r="L396" i="2" s="1"/>
  <c r="U396" i="2" s="1"/>
  <c r="R395" i="2"/>
  <c r="Q395" i="2"/>
  <c r="O395" i="2"/>
  <c r="L395" i="2"/>
  <c r="U395" i="2" s="1"/>
  <c r="K395" i="2"/>
  <c r="T394" i="2"/>
  <c r="R394" i="2"/>
  <c r="Q394" i="2"/>
  <c r="O394" i="2"/>
  <c r="L394" i="2"/>
  <c r="U394" i="2" s="1"/>
  <c r="K394" i="2"/>
  <c r="T391" i="2"/>
  <c r="R391" i="2"/>
  <c r="Q391" i="2"/>
  <c r="O391" i="2"/>
  <c r="K391" i="2"/>
  <c r="L391" i="2" s="1"/>
  <c r="U391" i="2" s="1"/>
  <c r="T388" i="2"/>
  <c r="R388" i="2"/>
  <c r="Q388" i="2"/>
  <c r="O388" i="2"/>
  <c r="L388" i="2"/>
  <c r="U388" i="2" s="1"/>
  <c r="K388" i="2"/>
  <c r="U386" i="2"/>
  <c r="R386" i="2"/>
  <c r="O386" i="2"/>
  <c r="L386" i="2"/>
  <c r="R385" i="2"/>
  <c r="O385" i="2"/>
  <c r="K385" i="2"/>
  <c r="L385" i="2" s="1"/>
  <c r="U385" i="2" s="1"/>
  <c r="R384" i="2"/>
  <c r="O384" i="2"/>
  <c r="K384" i="2"/>
  <c r="L384" i="2" s="1"/>
  <c r="U384" i="2" s="1"/>
  <c r="T383" i="2"/>
  <c r="R383" i="2"/>
  <c r="Q383" i="2"/>
  <c r="O383" i="2"/>
  <c r="K383" i="2"/>
  <c r="L383" i="2" s="1"/>
  <c r="T382" i="2"/>
  <c r="R382" i="2"/>
  <c r="Q382" i="2"/>
  <c r="O382" i="2"/>
  <c r="K382" i="2"/>
  <c r="L382" i="2" s="1"/>
  <c r="U382" i="2" s="1"/>
  <c r="T381" i="2"/>
  <c r="R381" i="2"/>
  <c r="Q381" i="2"/>
  <c r="O381" i="2"/>
  <c r="L381" i="2"/>
  <c r="K381" i="2"/>
  <c r="T378" i="2"/>
  <c r="R378" i="2"/>
  <c r="Q378" i="2"/>
  <c r="O378" i="2"/>
  <c r="L378" i="2"/>
  <c r="U378" i="2" s="1"/>
  <c r="K378" i="2"/>
  <c r="T377" i="2"/>
  <c r="R377" i="2"/>
  <c r="Q377" i="2"/>
  <c r="O377" i="2"/>
  <c r="K377" i="2"/>
  <c r="L377" i="2" s="1"/>
  <c r="U377" i="2" s="1"/>
  <c r="T374" i="2"/>
  <c r="R374" i="2"/>
  <c r="Q374" i="2"/>
  <c r="O374" i="2"/>
  <c r="L374" i="2"/>
  <c r="U374" i="2" s="1"/>
  <c r="K374" i="2"/>
  <c r="U371" i="2"/>
  <c r="R371" i="2"/>
  <c r="O371" i="2"/>
  <c r="K371" i="2"/>
  <c r="L371" i="2" s="1"/>
  <c r="T370" i="2"/>
  <c r="R370" i="2"/>
  <c r="Q370" i="2"/>
  <c r="O370" i="2"/>
  <c r="K370" i="2"/>
  <c r="L370" i="2" s="1"/>
  <c r="U370" i="2" s="1"/>
  <c r="T369" i="2"/>
  <c r="R369" i="2"/>
  <c r="Q369" i="2"/>
  <c r="O369" i="2"/>
  <c r="L369" i="2"/>
  <c r="K369" i="2"/>
  <c r="K368" i="2"/>
  <c r="L368" i="2" s="1"/>
  <c r="U368" i="2" s="1"/>
  <c r="T367" i="2"/>
  <c r="R367" i="2"/>
  <c r="Q367" i="2"/>
  <c r="O367" i="2"/>
  <c r="K367" i="2"/>
  <c r="L367" i="2" s="1"/>
  <c r="U367" i="2" s="1"/>
  <c r="L366" i="2"/>
  <c r="U366" i="2" s="1"/>
  <c r="K366" i="2"/>
  <c r="U365" i="2"/>
  <c r="L365" i="2"/>
  <c r="T364" i="2"/>
  <c r="R364" i="2"/>
  <c r="Q364" i="2"/>
  <c r="O364" i="2"/>
  <c r="K364" i="2"/>
  <c r="L364" i="2" s="1"/>
  <c r="U364" i="2" s="1"/>
  <c r="T363" i="2"/>
  <c r="R363" i="2"/>
  <c r="Q363" i="2"/>
  <c r="O363" i="2"/>
  <c r="L363" i="2"/>
  <c r="U363" i="2" s="1"/>
  <c r="K363" i="2"/>
  <c r="U362" i="2"/>
  <c r="T362" i="2"/>
  <c r="R362" i="2"/>
  <c r="Q362" i="2"/>
  <c r="O362" i="2"/>
  <c r="K362" i="2"/>
  <c r="L362" i="2" s="1"/>
  <c r="T361" i="2"/>
  <c r="R361" i="2"/>
  <c r="Q361" i="2"/>
  <c r="O361" i="2"/>
  <c r="K361" i="2"/>
  <c r="L361" i="2" s="1"/>
  <c r="T358" i="2"/>
  <c r="R358" i="2"/>
  <c r="U358" i="2" s="1"/>
  <c r="Q358" i="2"/>
  <c r="O358" i="2"/>
  <c r="L358" i="2"/>
  <c r="T355" i="2"/>
  <c r="R355" i="2"/>
  <c r="Q355" i="2"/>
  <c r="O355" i="2"/>
  <c r="L355" i="2"/>
  <c r="U355" i="2" s="1"/>
  <c r="T354" i="2"/>
  <c r="R354" i="2"/>
  <c r="Q354" i="2"/>
  <c r="O354" i="2"/>
  <c r="K354" i="2"/>
  <c r="L354" i="2" s="1"/>
  <c r="U354" i="2" s="1"/>
  <c r="T353" i="2"/>
  <c r="R353" i="2"/>
  <c r="Q353" i="2"/>
  <c r="O353" i="2"/>
  <c r="L353" i="2"/>
  <c r="U353" i="2" s="1"/>
  <c r="K353" i="2"/>
  <c r="U352" i="2"/>
  <c r="T352" i="2"/>
  <c r="R352" i="2"/>
  <c r="Q352" i="2"/>
  <c r="O352" i="2"/>
  <c r="K352" i="2"/>
  <c r="L352" i="2" s="1"/>
  <c r="R349" i="2"/>
  <c r="L349" i="2"/>
  <c r="K349" i="2"/>
  <c r="T348" i="2"/>
  <c r="R348" i="2"/>
  <c r="Q348" i="2"/>
  <c r="O348" i="2"/>
  <c r="L348" i="2"/>
  <c r="U348" i="2" s="1"/>
  <c r="K348" i="2"/>
  <c r="T347" i="2"/>
  <c r="R347" i="2"/>
  <c r="Q347" i="2"/>
  <c r="O347" i="2"/>
  <c r="K347" i="2"/>
  <c r="L347" i="2" s="1"/>
  <c r="U347" i="2" s="1"/>
  <c r="T346" i="2"/>
  <c r="R346" i="2"/>
  <c r="Q346" i="2"/>
  <c r="K346" i="2"/>
  <c r="L346" i="2" s="1"/>
  <c r="U346" i="2" s="1"/>
  <c r="R343" i="2"/>
  <c r="O343" i="2"/>
  <c r="L343" i="2"/>
  <c r="R342" i="2"/>
  <c r="O342" i="2"/>
  <c r="L342" i="2"/>
  <c r="U342" i="2" s="1"/>
  <c r="K342" i="2"/>
  <c r="T341" i="2"/>
  <c r="R341" i="2"/>
  <c r="Q341" i="2"/>
  <c r="O341" i="2"/>
  <c r="K341" i="2"/>
  <c r="L341" i="2" s="1"/>
  <c r="U341" i="2" s="1"/>
  <c r="T340" i="2"/>
  <c r="R340" i="2"/>
  <c r="Q340" i="2"/>
  <c r="O340" i="2"/>
  <c r="K340" i="2"/>
  <c r="L340" i="2" s="1"/>
  <c r="U340" i="2" s="1"/>
  <c r="T339" i="2"/>
  <c r="R339" i="2"/>
  <c r="Q339" i="2"/>
  <c r="O339" i="2"/>
  <c r="K339" i="2"/>
  <c r="L339" i="2" s="1"/>
  <c r="U339" i="2" s="1"/>
  <c r="T338" i="2"/>
  <c r="R338" i="2"/>
  <c r="Q338" i="2"/>
  <c r="O338" i="2"/>
  <c r="K338" i="2"/>
  <c r="L338" i="2" s="1"/>
  <c r="T337" i="2"/>
  <c r="R337" i="2"/>
  <c r="Q337" i="2"/>
  <c r="O337" i="2"/>
  <c r="L337" i="2"/>
  <c r="U337" i="2" s="1"/>
  <c r="K337" i="2"/>
  <c r="T334" i="2"/>
  <c r="R334" i="2"/>
  <c r="Q334" i="2"/>
  <c r="O334" i="2"/>
  <c r="L334" i="2"/>
  <c r="U334" i="2" s="1"/>
  <c r="T333" i="2"/>
  <c r="R333" i="2"/>
  <c r="Q333" i="2"/>
  <c r="O333" i="2"/>
  <c r="L333" i="2"/>
  <c r="U333" i="2" s="1"/>
  <c r="T332" i="2"/>
  <c r="R332" i="2"/>
  <c r="Q332" i="2"/>
  <c r="O332" i="2"/>
  <c r="L332" i="2"/>
  <c r="T331" i="2"/>
  <c r="R331" i="2"/>
  <c r="Q331" i="2"/>
  <c r="O331" i="2"/>
  <c r="K331" i="2"/>
  <c r="L331" i="2" s="1"/>
  <c r="U331" i="2" s="1"/>
  <c r="T330" i="2"/>
  <c r="R330" i="2"/>
  <c r="Q330" i="2"/>
  <c r="O330" i="2"/>
  <c r="L330" i="2"/>
  <c r="K330" i="2"/>
  <c r="R327" i="2"/>
  <c r="O327" i="2"/>
  <c r="L327" i="2"/>
  <c r="U327" i="2" s="1"/>
  <c r="R326" i="2"/>
  <c r="O326" i="2"/>
  <c r="K326" i="2"/>
  <c r="L326" i="2" s="1"/>
  <c r="U326" i="2" s="1"/>
  <c r="R325" i="2"/>
  <c r="O325" i="2"/>
  <c r="L325" i="2"/>
  <c r="U325" i="2" s="1"/>
  <c r="U324" i="2"/>
  <c r="T324" i="2"/>
  <c r="R324" i="2"/>
  <c r="Q324" i="2"/>
  <c r="O324" i="2"/>
  <c r="K324" i="2"/>
  <c r="L324" i="2" s="1"/>
  <c r="T323" i="2"/>
  <c r="R323" i="2"/>
  <c r="Q323" i="2"/>
  <c r="O323" i="2"/>
  <c r="K323" i="2"/>
  <c r="L323" i="2" s="1"/>
  <c r="K322" i="2"/>
  <c r="L322" i="2" s="1"/>
  <c r="U322" i="2" s="1"/>
  <c r="T321" i="2"/>
  <c r="R321" i="2"/>
  <c r="Q321" i="2"/>
  <c r="K321" i="2"/>
  <c r="L321" i="2" s="1"/>
  <c r="U321" i="2" s="1"/>
  <c r="T320" i="2"/>
  <c r="R320" i="2"/>
  <c r="Q320" i="2"/>
  <c r="O320" i="2"/>
  <c r="K320" i="2"/>
  <c r="L320" i="2" s="1"/>
  <c r="U320" i="2" s="1"/>
  <c r="R317" i="2"/>
  <c r="Q317" i="2"/>
  <c r="U317" i="2" s="1"/>
  <c r="L317" i="2"/>
  <c r="K317" i="2"/>
  <c r="R316" i="2"/>
  <c r="Q316" i="2"/>
  <c r="L316" i="2"/>
  <c r="U316" i="2" s="1"/>
  <c r="R315" i="2"/>
  <c r="Q315" i="2"/>
  <c r="L315" i="2"/>
  <c r="R314" i="2"/>
  <c r="Q314" i="2"/>
  <c r="L314" i="2"/>
  <c r="U314" i="2" s="1"/>
  <c r="R313" i="2"/>
  <c r="Q313" i="2"/>
  <c r="L313" i="2"/>
  <c r="U313" i="2" s="1"/>
  <c r="R312" i="2"/>
  <c r="Q312" i="2"/>
  <c r="L312" i="2"/>
  <c r="U312" i="2" s="1"/>
  <c r="R311" i="2"/>
  <c r="Q311" i="2"/>
  <c r="K311" i="2"/>
  <c r="L311" i="2" s="1"/>
  <c r="T310" i="2"/>
  <c r="R310" i="2"/>
  <c r="Q310" i="2"/>
  <c r="O310" i="2"/>
  <c r="L310" i="2"/>
  <c r="U310" i="2" s="1"/>
  <c r="K310" i="2"/>
  <c r="T309" i="2"/>
  <c r="R309" i="2"/>
  <c r="Q309" i="2"/>
  <c r="O309" i="2"/>
  <c r="L309" i="2"/>
  <c r="U309" i="2" s="1"/>
  <c r="K309" i="2"/>
  <c r="T308" i="2"/>
  <c r="R308" i="2"/>
  <c r="Q308" i="2"/>
  <c r="O308" i="2"/>
  <c r="K308" i="2"/>
  <c r="L308" i="2" s="1"/>
  <c r="U308" i="2" s="1"/>
  <c r="U307" i="2"/>
  <c r="T307" i="2"/>
  <c r="R307" i="2"/>
  <c r="L307" i="2"/>
  <c r="T306" i="2"/>
  <c r="R306" i="2"/>
  <c r="Q306" i="2"/>
  <c r="L306" i="2"/>
  <c r="U306" i="2" s="1"/>
  <c r="T305" i="2"/>
  <c r="R305" i="2"/>
  <c r="Q305" i="2"/>
  <c r="O305" i="2"/>
  <c r="L305" i="2"/>
  <c r="U305" i="2" s="1"/>
  <c r="U304" i="2"/>
  <c r="T304" i="2"/>
  <c r="R304" i="2"/>
  <c r="Q304" i="2"/>
  <c r="O304" i="2"/>
  <c r="L304" i="2"/>
  <c r="T303" i="2"/>
  <c r="R303" i="2"/>
  <c r="Q303" i="2"/>
  <c r="O303" i="2"/>
  <c r="K303" i="2"/>
  <c r="L303" i="2" s="1"/>
  <c r="U303" i="2" s="1"/>
  <c r="T302" i="2"/>
  <c r="R302" i="2"/>
  <c r="Q302" i="2"/>
  <c r="O302" i="2"/>
  <c r="K302" i="2"/>
  <c r="L302" i="2" s="1"/>
  <c r="U302" i="2" s="1"/>
  <c r="T301" i="2"/>
  <c r="R301" i="2"/>
  <c r="Q301" i="2"/>
  <c r="O301" i="2"/>
  <c r="L301" i="2"/>
  <c r="K301" i="2"/>
  <c r="T300" i="2"/>
  <c r="R300" i="2"/>
  <c r="Q300" i="2"/>
  <c r="O300" i="2"/>
  <c r="L300" i="2"/>
  <c r="U300" i="2" s="1"/>
  <c r="K300" i="2"/>
  <c r="T299" i="2"/>
  <c r="R299" i="2"/>
  <c r="Q299" i="2"/>
  <c r="O299" i="2"/>
  <c r="K299" i="2"/>
  <c r="L299" i="2" s="1"/>
  <c r="U299" i="2" s="1"/>
  <c r="T298" i="2"/>
  <c r="R298" i="2"/>
  <c r="Q298" i="2"/>
  <c r="O298" i="2"/>
  <c r="L298" i="2"/>
  <c r="U298" i="2" s="1"/>
  <c r="K298" i="2"/>
  <c r="U297" i="2"/>
  <c r="T297" i="2"/>
  <c r="R297" i="2"/>
  <c r="Q297" i="2"/>
  <c r="O297" i="2"/>
  <c r="K297" i="2"/>
  <c r="L297" i="2" s="1"/>
  <c r="T296" i="2"/>
  <c r="R296" i="2"/>
  <c r="Q296" i="2"/>
  <c r="O296" i="2"/>
  <c r="K296" i="2"/>
  <c r="L296" i="2" s="1"/>
  <c r="T295" i="2"/>
  <c r="R295" i="2"/>
  <c r="Q295" i="2"/>
  <c r="O295" i="2"/>
  <c r="K295" i="2"/>
  <c r="L295" i="2" s="1"/>
  <c r="U295" i="2" s="1"/>
  <c r="T294" i="2"/>
  <c r="R294" i="2"/>
  <c r="Q294" i="2"/>
  <c r="O294" i="2"/>
  <c r="K294" i="2"/>
  <c r="L294" i="2" s="1"/>
  <c r="U294" i="2" s="1"/>
  <c r="T293" i="2"/>
  <c r="R293" i="2"/>
  <c r="Q293" i="2"/>
  <c r="O293" i="2"/>
  <c r="L293" i="2"/>
  <c r="U293" i="2" s="1"/>
  <c r="K293" i="2"/>
  <c r="T292" i="2"/>
  <c r="R292" i="2"/>
  <c r="Q292" i="2"/>
  <c r="O292" i="2"/>
  <c r="L292" i="2"/>
  <c r="U292" i="2" s="1"/>
  <c r="K292" i="2"/>
  <c r="T291" i="2"/>
  <c r="R291" i="2"/>
  <c r="Q291" i="2"/>
  <c r="O291" i="2"/>
  <c r="K291" i="2"/>
  <c r="L291" i="2" s="1"/>
  <c r="U291" i="2" s="1"/>
  <c r="R290" i="2"/>
  <c r="K290" i="2"/>
  <c r="L290" i="2" s="1"/>
  <c r="U290" i="2" s="1"/>
  <c r="T287" i="2"/>
  <c r="R287" i="2"/>
  <c r="Q287" i="2"/>
  <c r="O287" i="2"/>
  <c r="K287" i="2"/>
  <c r="L287" i="2" s="1"/>
  <c r="U287" i="2" s="1"/>
  <c r="T286" i="2"/>
  <c r="R286" i="2"/>
  <c r="Q286" i="2"/>
  <c r="O286" i="2"/>
  <c r="L286" i="2"/>
  <c r="U286" i="2" s="1"/>
  <c r="K286" i="2"/>
  <c r="T285" i="2"/>
  <c r="R285" i="2"/>
  <c r="Q285" i="2"/>
  <c r="O285" i="2"/>
  <c r="L285" i="2"/>
  <c r="U285" i="2" s="1"/>
  <c r="K285" i="2"/>
  <c r="L282" i="2"/>
  <c r="U282" i="2" s="1"/>
  <c r="L281" i="2"/>
  <c r="U281" i="2" s="1"/>
  <c r="U280" i="2"/>
  <c r="L280" i="2"/>
  <c r="U279" i="2"/>
  <c r="L279" i="2"/>
  <c r="K279" i="2"/>
  <c r="K278" i="2"/>
  <c r="L278" i="2" s="1"/>
  <c r="U278" i="2" s="1"/>
  <c r="T277" i="2"/>
  <c r="R277" i="2"/>
  <c r="Q277" i="2"/>
  <c r="O277" i="2"/>
  <c r="K277" i="2"/>
  <c r="L277" i="2" s="1"/>
  <c r="U277" i="2" s="1"/>
  <c r="L276" i="2"/>
  <c r="U276" i="2" s="1"/>
  <c r="K276" i="2"/>
  <c r="U275" i="2"/>
  <c r="T275" i="2"/>
  <c r="R275" i="2"/>
  <c r="Q275" i="2"/>
  <c r="O275" i="2"/>
  <c r="K275" i="2"/>
  <c r="L275" i="2" s="1"/>
  <c r="L274" i="2"/>
  <c r="U274" i="2" s="1"/>
  <c r="K274" i="2"/>
  <c r="K273" i="2"/>
  <c r="L273" i="2" s="1"/>
  <c r="U273" i="2" s="1"/>
  <c r="T272" i="2"/>
  <c r="R272" i="2"/>
  <c r="Q272" i="2"/>
  <c r="O272" i="2"/>
  <c r="K272" i="2"/>
  <c r="L272" i="2" s="1"/>
  <c r="R269" i="2"/>
  <c r="O269" i="2"/>
  <c r="K269" i="2"/>
  <c r="L269" i="2" s="1"/>
  <c r="U269" i="2" s="1"/>
  <c r="U268" i="2"/>
  <c r="R268" i="2"/>
  <c r="O268" i="2"/>
  <c r="L268" i="2"/>
  <c r="R267" i="2"/>
  <c r="O267" i="2"/>
  <c r="L267" i="2"/>
  <c r="U267" i="2" s="1"/>
  <c r="R266" i="2"/>
  <c r="O266" i="2"/>
  <c r="K266" i="2"/>
  <c r="L266" i="2" s="1"/>
  <c r="U266" i="2" s="1"/>
  <c r="T265" i="2"/>
  <c r="R265" i="2"/>
  <c r="Q265" i="2"/>
  <c r="O265" i="2"/>
  <c r="K265" i="2"/>
  <c r="L265" i="2" s="1"/>
  <c r="U265" i="2" s="1"/>
  <c r="T264" i="2"/>
  <c r="R264" i="2"/>
  <c r="Q264" i="2"/>
  <c r="O264" i="2"/>
  <c r="K264" i="2"/>
  <c r="L264" i="2" s="1"/>
  <c r="U264" i="2" s="1"/>
  <c r="T263" i="2"/>
  <c r="R263" i="2"/>
  <c r="Q263" i="2"/>
  <c r="O263" i="2"/>
  <c r="L263" i="2"/>
  <c r="K263" i="2"/>
  <c r="T260" i="2"/>
  <c r="R260" i="2"/>
  <c r="Q260" i="2"/>
  <c r="O260" i="2"/>
  <c r="L260" i="2"/>
  <c r="U260" i="2" s="1"/>
  <c r="K260" i="2"/>
  <c r="T257" i="2"/>
  <c r="R257" i="2"/>
  <c r="Q257" i="2"/>
  <c r="O257" i="2"/>
  <c r="L257" i="2"/>
  <c r="U257" i="2" s="1"/>
  <c r="U256" i="2"/>
  <c r="T256" i="2"/>
  <c r="R256" i="2"/>
  <c r="Q256" i="2"/>
  <c r="O256" i="2"/>
  <c r="L256" i="2"/>
  <c r="T255" i="2"/>
  <c r="R255" i="2"/>
  <c r="U255" i="2" s="1"/>
  <c r="Q255" i="2"/>
  <c r="O255" i="2"/>
  <c r="L255" i="2"/>
  <c r="T254" i="2"/>
  <c r="R254" i="2"/>
  <c r="Q254" i="2"/>
  <c r="O254" i="2"/>
  <c r="L254" i="2"/>
  <c r="K254" i="2"/>
  <c r="T253" i="2"/>
  <c r="R253" i="2"/>
  <c r="Q253" i="2"/>
  <c r="O253" i="2"/>
  <c r="L253" i="2"/>
  <c r="U253" i="2" s="1"/>
  <c r="K253" i="2"/>
  <c r="T252" i="2"/>
  <c r="R252" i="2"/>
  <c r="Q252" i="2"/>
  <c r="O252" i="2"/>
  <c r="K252" i="2"/>
  <c r="L252" i="2" s="1"/>
  <c r="U252" i="2" s="1"/>
  <c r="T251" i="2"/>
  <c r="R251" i="2"/>
  <c r="Q251" i="2"/>
  <c r="O251" i="2"/>
  <c r="L251" i="2"/>
  <c r="U251" i="2" s="1"/>
  <c r="K251" i="2"/>
  <c r="U248" i="2"/>
  <c r="R248" i="2"/>
  <c r="Q248" i="2"/>
  <c r="O248" i="2"/>
  <c r="L248" i="2"/>
  <c r="R247" i="2"/>
  <c r="Q247" i="2"/>
  <c r="O247" i="2"/>
  <c r="L247" i="2"/>
  <c r="R246" i="2"/>
  <c r="Q246" i="2"/>
  <c r="O246" i="2"/>
  <c r="L246" i="2"/>
  <c r="U246" i="2" s="1"/>
  <c r="R245" i="2"/>
  <c r="Q245" i="2"/>
  <c r="O245" i="2"/>
  <c r="L245" i="2"/>
  <c r="U245" i="2" s="1"/>
  <c r="R244" i="2"/>
  <c r="Q244" i="2"/>
  <c r="O244" i="2"/>
  <c r="L244" i="2"/>
  <c r="U244" i="2" s="1"/>
  <c r="T243" i="2"/>
  <c r="R243" i="2"/>
  <c r="Q243" i="2"/>
  <c r="O243" i="2"/>
  <c r="L243" i="2"/>
  <c r="U243" i="2" s="1"/>
  <c r="T242" i="2"/>
  <c r="R242" i="2"/>
  <c r="Q242" i="2"/>
  <c r="O242" i="2"/>
  <c r="L242" i="2"/>
  <c r="U242" i="2" s="1"/>
  <c r="T241" i="2"/>
  <c r="R241" i="2"/>
  <c r="Q241" i="2"/>
  <c r="O241" i="2"/>
  <c r="K241" i="2"/>
  <c r="L241" i="2" s="1"/>
  <c r="U241" i="2" s="1"/>
  <c r="T240" i="2"/>
  <c r="R240" i="2"/>
  <c r="Q240" i="2"/>
  <c r="O240" i="2"/>
  <c r="L240" i="2"/>
  <c r="K240" i="2"/>
  <c r="T239" i="2"/>
  <c r="R239" i="2"/>
  <c r="Q239" i="2"/>
  <c r="O239" i="2"/>
  <c r="L239" i="2"/>
  <c r="U239" i="2" s="1"/>
  <c r="T238" i="2"/>
  <c r="R238" i="2"/>
  <c r="Q238" i="2"/>
  <c r="O238" i="2"/>
  <c r="L238" i="2"/>
  <c r="U238" i="2" s="1"/>
  <c r="K238" i="2"/>
  <c r="U237" i="2"/>
  <c r="T237" i="2"/>
  <c r="R237" i="2"/>
  <c r="Q237" i="2"/>
  <c r="O237" i="2"/>
  <c r="K237" i="2"/>
  <c r="L237" i="2" s="1"/>
  <c r="T236" i="2"/>
  <c r="R236" i="2"/>
  <c r="Q236" i="2"/>
  <c r="O236" i="2"/>
  <c r="K236" i="2"/>
  <c r="L236" i="2" s="1"/>
  <c r="U236" i="2" s="1"/>
  <c r="T235" i="2"/>
  <c r="R235" i="2"/>
  <c r="Q235" i="2"/>
  <c r="O235" i="2"/>
  <c r="K235" i="2"/>
  <c r="L235" i="2" s="1"/>
  <c r="U235" i="2" s="1"/>
  <c r="T234" i="2"/>
  <c r="R234" i="2"/>
  <c r="Q234" i="2"/>
  <c r="O234" i="2"/>
  <c r="K234" i="2"/>
  <c r="L234" i="2" s="1"/>
  <c r="T233" i="2"/>
  <c r="R233" i="2"/>
  <c r="Q233" i="2"/>
  <c r="O233" i="2"/>
  <c r="L233" i="2"/>
  <c r="K233" i="2"/>
  <c r="T232" i="2"/>
  <c r="R232" i="2"/>
  <c r="Q232" i="2"/>
  <c r="O232" i="2"/>
  <c r="L232" i="2"/>
  <c r="U232" i="2" s="1"/>
  <c r="T231" i="2"/>
  <c r="R231" i="2"/>
  <c r="Q231" i="2"/>
  <c r="O231" i="2"/>
  <c r="L231" i="2"/>
  <c r="U231" i="2" s="1"/>
  <c r="K231" i="2"/>
  <c r="U230" i="2"/>
  <c r="T230" i="2"/>
  <c r="R230" i="2"/>
  <c r="Q230" i="2"/>
  <c r="O230" i="2"/>
  <c r="L230" i="2"/>
  <c r="T229" i="2"/>
  <c r="R229" i="2"/>
  <c r="Q229" i="2"/>
  <c r="O229" i="2"/>
  <c r="K229" i="2"/>
  <c r="L229" i="2" s="1"/>
  <c r="U229" i="2" s="1"/>
  <c r="L228" i="2"/>
  <c r="U228" i="2" s="1"/>
  <c r="K228" i="2"/>
  <c r="U227" i="2"/>
  <c r="T227" i="2"/>
  <c r="R227" i="2"/>
  <c r="Q227" i="2"/>
  <c r="O227" i="2"/>
  <c r="K227" i="2"/>
  <c r="L227" i="2" s="1"/>
  <c r="T226" i="2"/>
  <c r="R226" i="2"/>
  <c r="Q226" i="2"/>
  <c r="O226" i="2"/>
  <c r="K226" i="2"/>
  <c r="L226" i="2" s="1"/>
  <c r="T225" i="2"/>
  <c r="R225" i="2"/>
  <c r="U225" i="2" s="1"/>
  <c r="L225" i="2"/>
  <c r="K225" i="2"/>
  <c r="T224" i="2"/>
  <c r="R224" i="2"/>
  <c r="Q224" i="2"/>
  <c r="O224" i="2"/>
  <c r="L224" i="2"/>
  <c r="U224" i="2" s="1"/>
  <c r="K224" i="2"/>
  <c r="T223" i="2"/>
  <c r="R223" i="2"/>
  <c r="Q223" i="2"/>
  <c r="O223" i="2"/>
  <c r="K223" i="2"/>
  <c r="L223" i="2" s="1"/>
  <c r="U223" i="2" s="1"/>
  <c r="T222" i="2"/>
  <c r="R222" i="2"/>
  <c r="Q222" i="2"/>
  <c r="O222" i="2"/>
  <c r="L222" i="2"/>
  <c r="U222" i="2" s="1"/>
  <c r="K222" i="2"/>
  <c r="U221" i="2"/>
  <c r="T221" i="2"/>
  <c r="R221" i="2"/>
  <c r="Q221" i="2"/>
  <c r="O221" i="2"/>
  <c r="K221" i="2"/>
  <c r="L221" i="2" s="1"/>
  <c r="T220" i="2"/>
  <c r="R220" i="2"/>
  <c r="Q220" i="2"/>
  <c r="O220" i="2"/>
  <c r="K220" i="2"/>
  <c r="L220" i="2" s="1"/>
  <c r="U219" i="2"/>
  <c r="T219" i="2"/>
  <c r="R219" i="2"/>
  <c r="Q219" i="2"/>
  <c r="O219" i="2"/>
  <c r="K219" i="2"/>
  <c r="L219" i="2" s="1"/>
  <c r="T218" i="2"/>
  <c r="R218" i="2"/>
  <c r="Q218" i="2"/>
  <c r="O218" i="2"/>
  <c r="K218" i="2"/>
  <c r="L218" i="2" s="1"/>
  <c r="T217" i="2"/>
  <c r="R217" i="2"/>
  <c r="Q217" i="2"/>
  <c r="L217" i="2"/>
  <c r="K217" i="2"/>
  <c r="T216" i="2"/>
  <c r="R216" i="2"/>
  <c r="Q216" i="2"/>
  <c r="O216" i="2"/>
  <c r="K216" i="2"/>
  <c r="L216" i="2" s="1"/>
  <c r="U216" i="2" s="1"/>
  <c r="T215" i="2"/>
  <c r="R215" i="2"/>
  <c r="Q215" i="2"/>
  <c r="O215" i="2"/>
  <c r="L215" i="2"/>
  <c r="U215" i="2" s="1"/>
  <c r="K215" i="2"/>
  <c r="T214" i="2"/>
  <c r="R214" i="2"/>
  <c r="Q214" i="2"/>
  <c r="O214" i="2"/>
  <c r="K214" i="2"/>
  <c r="L214" i="2" s="1"/>
  <c r="U214" i="2" s="1"/>
  <c r="T213" i="2"/>
  <c r="R213" i="2"/>
  <c r="Q213" i="2"/>
  <c r="O213" i="2"/>
  <c r="L213" i="2"/>
  <c r="R210" i="2"/>
  <c r="U210" i="2" s="1"/>
  <c r="L210" i="2"/>
  <c r="U209" i="2"/>
  <c r="R209" i="2"/>
  <c r="L209" i="2"/>
  <c r="R208" i="2"/>
  <c r="L208" i="2"/>
  <c r="U208" i="2" s="1"/>
  <c r="U207" i="2"/>
  <c r="R207" i="2"/>
  <c r="L207" i="2"/>
  <c r="U206" i="2"/>
  <c r="R206" i="2"/>
  <c r="L206" i="2"/>
  <c r="R205" i="2"/>
  <c r="L205" i="2"/>
  <c r="U205" i="2" s="1"/>
  <c r="R204" i="2"/>
  <c r="L204" i="2"/>
  <c r="U204" i="2" s="1"/>
  <c r="R203" i="2"/>
  <c r="K203" i="2"/>
  <c r="L203" i="2" s="1"/>
  <c r="U203" i="2" s="1"/>
  <c r="U202" i="2"/>
  <c r="R202" i="2"/>
  <c r="L202" i="2"/>
  <c r="K202" i="2"/>
  <c r="R201" i="2"/>
  <c r="Q201" i="2"/>
  <c r="K201" i="2"/>
  <c r="L201" i="2" s="1"/>
  <c r="U201" i="2" s="1"/>
  <c r="R200" i="2"/>
  <c r="Q200" i="2"/>
  <c r="K200" i="2"/>
  <c r="L200" i="2" s="1"/>
  <c r="R199" i="2"/>
  <c r="Q199" i="2"/>
  <c r="K199" i="2"/>
  <c r="L199" i="2" s="1"/>
  <c r="R198" i="2"/>
  <c r="Q198" i="2"/>
  <c r="K198" i="2"/>
  <c r="L198" i="2" s="1"/>
  <c r="U198" i="2" s="1"/>
  <c r="T197" i="2"/>
  <c r="R197" i="2"/>
  <c r="Q197" i="2"/>
  <c r="U197" i="2" s="1"/>
  <c r="O197" i="2"/>
  <c r="K197" i="2"/>
  <c r="L197" i="2" s="1"/>
  <c r="T196" i="2"/>
  <c r="R196" i="2"/>
  <c r="Q196" i="2"/>
  <c r="O196" i="2"/>
  <c r="K196" i="2"/>
  <c r="L196" i="2" s="1"/>
  <c r="T195" i="2"/>
  <c r="R195" i="2"/>
  <c r="Q195" i="2"/>
  <c r="O195" i="2"/>
  <c r="L195" i="2"/>
  <c r="U195" i="2" s="1"/>
  <c r="K195" i="2"/>
  <c r="T194" i="2"/>
  <c r="R194" i="2"/>
  <c r="Q194" i="2"/>
  <c r="O194" i="2"/>
  <c r="L194" i="2"/>
  <c r="K194" i="2"/>
  <c r="T193" i="2"/>
  <c r="R193" i="2"/>
  <c r="Q193" i="2"/>
  <c r="O193" i="2"/>
  <c r="K193" i="2"/>
  <c r="L193" i="2" s="1"/>
  <c r="U193" i="2" s="1"/>
  <c r="U192" i="2"/>
  <c r="T192" i="2"/>
  <c r="R192" i="2"/>
  <c r="Q192" i="2"/>
  <c r="O192" i="2"/>
  <c r="L192" i="2"/>
  <c r="K192" i="2"/>
  <c r="U191" i="2"/>
  <c r="R191" i="2"/>
  <c r="K191" i="2"/>
  <c r="L191" i="2" s="1"/>
  <c r="T190" i="2"/>
  <c r="R190" i="2"/>
  <c r="Q190" i="2"/>
  <c r="O190" i="2"/>
  <c r="L190" i="2"/>
  <c r="K190" i="2"/>
  <c r="T189" i="2"/>
  <c r="R189" i="2"/>
  <c r="Q189" i="2"/>
  <c r="O189" i="2"/>
  <c r="L189" i="2"/>
  <c r="U189" i="2" s="1"/>
  <c r="K189" i="2"/>
  <c r="T188" i="2"/>
  <c r="R188" i="2"/>
  <c r="Q188" i="2"/>
  <c r="O188" i="2"/>
  <c r="K188" i="2"/>
  <c r="L188" i="2" s="1"/>
  <c r="T187" i="2"/>
  <c r="R187" i="2"/>
  <c r="Q187" i="2"/>
  <c r="O187" i="2"/>
  <c r="U187" i="2" s="1"/>
  <c r="L187" i="2"/>
  <c r="K187" i="2"/>
  <c r="T186" i="2"/>
  <c r="R186" i="2"/>
  <c r="Q186" i="2"/>
  <c r="O186" i="2"/>
  <c r="L186" i="2"/>
  <c r="U186" i="2" s="1"/>
  <c r="K186" i="2"/>
  <c r="T185" i="2"/>
  <c r="R185" i="2"/>
  <c r="Q185" i="2"/>
  <c r="O185" i="2"/>
  <c r="K185" i="2"/>
  <c r="L185" i="2" s="1"/>
  <c r="T184" i="2"/>
  <c r="R184" i="2"/>
  <c r="Q184" i="2"/>
  <c r="O184" i="2"/>
  <c r="K184" i="2"/>
  <c r="L184" i="2" s="1"/>
  <c r="U184" i="2" s="1"/>
  <c r="T183" i="2"/>
  <c r="R183" i="2"/>
  <c r="Q183" i="2"/>
  <c r="O183" i="2"/>
  <c r="K183" i="2"/>
  <c r="L183" i="2" s="1"/>
  <c r="U183" i="2" s="1"/>
  <c r="T182" i="2"/>
  <c r="R182" i="2"/>
  <c r="Q182" i="2"/>
  <c r="O182" i="2"/>
  <c r="L182" i="2"/>
  <c r="K182" i="2"/>
  <c r="T181" i="2"/>
  <c r="R181" i="2"/>
  <c r="Q181" i="2"/>
  <c r="O181" i="2"/>
  <c r="L181" i="2"/>
  <c r="K181" i="2"/>
  <c r="T180" i="2"/>
  <c r="R180" i="2"/>
  <c r="Q180" i="2"/>
  <c r="O180" i="2"/>
  <c r="K180" i="2"/>
  <c r="L180" i="2" s="1"/>
  <c r="T179" i="2"/>
  <c r="R179" i="2"/>
  <c r="Q179" i="2"/>
  <c r="O179" i="2"/>
  <c r="U179" i="2" s="1"/>
  <c r="L179" i="2"/>
  <c r="K179" i="2"/>
  <c r="T178" i="2"/>
  <c r="R178" i="2"/>
  <c r="Q178" i="2"/>
  <c r="O178" i="2"/>
  <c r="L178" i="2"/>
  <c r="U178" i="2" s="1"/>
  <c r="K178" i="2"/>
  <c r="R175" i="2"/>
  <c r="O175" i="2"/>
  <c r="K175" i="2"/>
  <c r="L175" i="2" s="1"/>
  <c r="U175" i="2" s="1"/>
  <c r="R174" i="2"/>
  <c r="Q174" i="2"/>
  <c r="O174" i="2"/>
  <c r="L174" i="2"/>
  <c r="U174" i="2" s="1"/>
  <c r="K174" i="2"/>
  <c r="R173" i="2"/>
  <c r="O173" i="2"/>
  <c r="L173" i="2"/>
  <c r="U173" i="2" s="1"/>
  <c r="K173" i="2"/>
  <c r="T172" i="2"/>
  <c r="R172" i="2"/>
  <c r="Q172" i="2"/>
  <c r="O172" i="2"/>
  <c r="K172" i="2"/>
  <c r="U172" i="2" s="1"/>
  <c r="U169" i="2"/>
  <c r="L169" i="2"/>
  <c r="U168" i="2"/>
  <c r="T168" i="2"/>
  <c r="R168" i="2"/>
  <c r="O168" i="2"/>
  <c r="K168" i="2"/>
  <c r="L168" i="2" s="1"/>
  <c r="R167" i="2"/>
  <c r="L167" i="2"/>
  <c r="U167" i="2" s="1"/>
  <c r="K167" i="2"/>
  <c r="R166" i="2"/>
  <c r="K166" i="2"/>
  <c r="L166" i="2" s="1"/>
  <c r="U166" i="2" s="1"/>
  <c r="U165" i="2"/>
  <c r="T165" i="2"/>
  <c r="R165" i="2"/>
  <c r="Q165" i="2"/>
  <c r="O165" i="2"/>
  <c r="K165" i="2"/>
  <c r="L165" i="2" s="1"/>
  <c r="T164" i="2"/>
  <c r="R164" i="2"/>
  <c r="Q164" i="2"/>
  <c r="O164" i="2"/>
  <c r="U164" i="2" s="1"/>
  <c r="K164" i="2"/>
  <c r="L164" i="2" s="1"/>
  <c r="T163" i="2"/>
  <c r="R163" i="2"/>
  <c r="Q163" i="2"/>
  <c r="O163" i="2"/>
  <c r="L163" i="2"/>
  <c r="U163" i="2" s="1"/>
  <c r="K163" i="2"/>
  <c r="L162" i="2"/>
  <c r="U162" i="2" s="1"/>
  <c r="L161" i="2"/>
  <c r="U161" i="2" s="1"/>
  <c r="K161" i="2"/>
  <c r="T160" i="2"/>
  <c r="R160" i="2"/>
  <c r="Q160" i="2"/>
  <c r="O160" i="2"/>
  <c r="K160" i="2"/>
  <c r="L160" i="2" s="1"/>
  <c r="U160" i="2" s="1"/>
  <c r="T159" i="2"/>
  <c r="R159" i="2"/>
  <c r="Q159" i="2"/>
  <c r="O159" i="2"/>
  <c r="L159" i="2"/>
  <c r="U158" i="2"/>
  <c r="T158" i="2"/>
  <c r="R158" i="2"/>
  <c r="Q158" i="2"/>
  <c r="O158" i="2"/>
  <c r="K158" i="2"/>
  <c r="L158" i="2" s="1"/>
  <c r="L157" i="2"/>
  <c r="U157" i="2" s="1"/>
  <c r="K157" i="2"/>
  <c r="L156" i="2"/>
  <c r="U156" i="2" s="1"/>
  <c r="K156" i="2"/>
  <c r="T155" i="2"/>
  <c r="R155" i="2"/>
  <c r="Q155" i="2"/>
  <c r="O155" i="2"/>
  <c r="K155" i="2"/>
  <c r="L155" i="2" s="1"/>
  <c r="U155" i="2" s="1"/>
  <c r="K154" i="2"/>
  <c r="L154" i="2" s="1"/>
  <c r="U154" i="2" s="1"/>
  <c r="K153" i="2"/>
  <c r="L153" i="2" s="1"/>
  <c r="U153" i="2" s="1"/>
  <c r="T152" i="2"/>
  <c r="R152" i="2"/>
  <c r="Q152" i="2"/>
  <c r="O152" i="2"/>
  <c r="K152" i="2"/>
  <c r="L152" i="2" s="1"/>
  <c r="U152" i="2" s="1"/>
  <c r="T149" i="2"/>
  <c r="R149" i="2"/>
  <c r="Q149" i="2"/>
  <c r="O149" i="2"/>
  <c r="L149" i="2"/>
  <c r="U149" i="2" s="1"/>
  <c r="K149" i="2"/>
  <c r="T148" i="2"/>
  <c r="R148" i="2"/>
  <c r="Q148" i="2"/>
  <c r="O148" i="2"/>
  <c r="K148" i="2"/>
  <c r="L148" i="2" s="1"/>
  <c r="U148" i="2" s="1"/>
  <c r="L147" i="2"/>
  <c r="U147" i="2" s="1"/>
  <c r="K147" i="2"/>
  <c r="T144" i="2"/>
  <c r="R144" i="2"/>
  <c r="Q144" i="2"/>
  <c r="O144" i="2"/>
  <c r="K144" i="2"/>
  <c r="L144" i="2" s="1"/>
  <c r="U144" i="2" s="1"/>
  <c r="L143" i="2"/>
  <c r="U143" i="2" s="1"/>
  <c r="U142" i="2"/>
  <c r="L142" i="2"/>
  <c r="L141" i="2"/>
  <c r="U141" i="2" s="1"/>
  <c r="T140" i="2"/>
  <c r="R140" i="2"/>
  <c r="Q140" i="2"/>
  <c r="O140" i="2"/>
  <c r="U140" i="2" s="1"/>
  <c r="L140" i="2"/>
  <c r="K140" i="2"/>
  <c r="U137" i="2"/>
  <c r="L137" i="2"/>
  <c r="K136" i="2"/>
  <c r="L136" i="2" s="1"/>
  <c r="U136" i="2" s="1"/>
  <c r="U135" i="2"/>
  <c r="L135" i="2"/>
  <c r="K135" i="2"/>
  <c r="U134" i="2"/>
  <c r="T134" i="2"/>
  <c r="R134" i="2"/>
  <c r="Q134" i="2"/>
  <c r="O134" i="2"/>
  <c r="L134" i="2"/>
  <c r="K134" i="2"/>
  <c r="L133" i="2"/>
  <c r="U133" i="2" s="1"/>
  <c r="K133" i="2"/>
  <c r="T132" i="2"/>
  <c r="R132" i="2"/>
  <c r="U132" i="2" s="1"/>
  <c r="O132" i="2"/>
  <c r="L132" i="2"/>
  <c r="K132" i="2"/>
  <c r="K131" i="2"/>
  <c r="L131" i="2" s="1"/>
  <c r="U131" i="2" s="1"/>
  <c r="R128" i="2"/>
  <c r="O128" i="2"/>
  <c r="L128" i="2"/>
  <c r="U128" i="2" s="1"/>
  <c r="R127" i="2"/>
  <c r="O127" i="2"/>
  <c r="L127" i="2"/>
  <c r="U127" i="2" s="1"/>
  <c r="R126" i="2"/>
  <c r="O126" i="2"/>
  <c r="L126" i="2"/>
  <c r="U126" i="2" s="1"/>
  <c r="R125" i="2"/>
  <c r="O125" i="2"/>
  <c r="L125" i="2"/>
  <c r="U125" i="2" s="1"/>
  <c r="R124" i="2"/>
  <c r="O124" i="2"/>
  <c r="L124" i="2"/>
  <c r="U124" i="2" s="1"/>
  <c r="K124" i="2"/>
  <c r="R123" i="2"/>
  <c r="O123" i="2"/>
  <c r="K123" i="2"/>
  <c r="L123" i="2" s="1"/>
  <c r="U123" i="2" s="1"/>
  <c r="T122" i="2"/>
  <c r="R122" i="2"/>
  <c r="Q122" i="2"/>
  <c r="O122" i="2"/>
  <c r="L122" i="2"/>
  <c r="U122" i="2" s="1"/>
  <c r="K122" i="2"/>
  <c r="T121" i="2"/>
  <c r="R121" i="2"/>
  <c r="Q121" i="2"/>
  <c r="O121" i="2"/>
  <c r="K121" i="2"/>
  <c r="L121" i="2" s="1"/>
  <c r="U121" i="2" s="1"/>
  <c r="T120" i="2"/>
  <c r="R120" i="2"/>
  <c r="Q120" i="2"/>
  <c r="O120" i="2"/>
  <c r="L120" i="2"/>
  <c r="U120" i="2" s="1"/>
  <c r="K120" i="2"/>
  <c r="T119" i="2"/>
  <c r="R119" i="2"/>
  <c r="Q119" i="2"/>
  <c r="O119" i="2"/>
  <c r="K119" i="2"/>
  <c r="L119" i="2" s="1"/>
  <c r="U119" i="2" s="1"/>
  <c r="T118" i="2"/>
  <c r="R118" i="2"/>
  <c r="Q118" i="2"/>
  <c r="O118" i="2"/>
  <c r="U118" i="2" s="1"/>
  <c r="L118" i="2"/>
  <c r="K118" i="2"/>
  <c r="U117" i="2"/>
  <c r="T117" i="2"/>
  <c r="R117" i="2"/>
  <c r="Q117" i="2"/>
  <c r="O117" i="2"/>
  <c r="L117" i="2"/>
  <c r="K117" i="2"/>
  <c r="T116" i="2"/>
  <c r="R116" i="2"/>
  <c r="Q116" i="2"/>
  <c r="O116" i="2"/>
  <c r="L116" i="2"/>
  <c r="U116" i="2" s="1"/>
  <c r="K116" i="2"/>
  <c r="T115" i="2"/>
  <c r="R115" i="2"/>
  <c r="Q115" i="2"/>
  <c r="O115" i="2"/>
  <c r="K115" i="2"/>
  <c r="L115" i="2" s="1"/>
  <c r="U115" i="2" s="1"/>
  <c r="T114" i="2"/>
  <c r="R114" i="2"/>
  <c r="Q114" i="2"/>
  <c r="O114" i="2"/>
  <c r="L114" i="2"/>
  <c r="U114" i="2" s="1"/>
  <c r="K114" i="2"/>
  <c r="T113" i="2"/>
  <c r="R113" i="2"/>
  <c r="Q113" i="2"/>
  <c r="O113" i="2"/>
  <c r="K113" i="2"/>
  <c r="L113" i="2" s="1"/>
  <c r="U113" i="2" s="1"/>
  <c r="T112" i="2"/>
  <c r="R112" i="2"/>
  <c r="Q112" i="2"/>
  <c r="O112" i="2"/>
  <c r="L112" i="2"/>
  <c r="U112" i="2" s="1"/>
  <c r="K112" i="2"/>
  <c r="T109" i="2"/>
  <c r="R109" i="2"/>
  <c r="Q109" i="2"/>
  <c r="O109" i="2"/>
  <c r="K109" i="2"/>
  <c r="L109" i="2" s="1"/>
  <c r="U109" i="2" s="1"/>
  <c r="T108" i="2"/>
  <c r="R108" i="2"/>
  <c r="Q108" i="2"/>
  <c r="O108" i="2"/>
  <c r="U108" i="2" s="1"/>
  <c r="L108" i="2"/>
  <c r="K108" i="2"/>
  <c r="U107" i="2"/>
  <c r="T107" i="2"/>
  <c r="R107" i="2"/>
  <c r="Q107" i="2"/>
  <c r="O107" i="2"/>
  <c r="L107" i="2"/>
  <c r="K107" i="2"/>
  <c r="T106" i="2"/>
  <c r="R106" i="2"/>
  <c r="Q106" i="2"/>
  <c r="O106" i="2"/>
  <c r="L106" i="2"/>
  <c r="U106" i="2" s="1"/>
  <c r="K106" i="2"/>
  <c r="T105" i="2"/>
  <c r="R105" i="2"/>
  <c r="Q105" i="2"/>
  <c r="O105" i="2"/>
  <c r="K105" i="2"/>
  <c r="L105" i="2" s="1"/>
  <c r="U105" i="2" s="1"/>
  <c r="T104" i="2"/>
  <c r="R104" i="2"/>
  <c r="Q104" i="2"/>
  <c r="O104" i="2"/>
  <c r="L104" i="2"/>
  <c r="U104" i="2" s="1"/>
  <c r="K104" i="2"/>
  <c r="T101" i="2"/>
  <c r="R101" i="2"/>
  <c r="Q101" i="2"/>
  <c r="O101" i="2"/>
  <c r="U101" i="2" s="1"/>
  <c r="L101" i="2"/>
  <c r="T100" i="2"/>
  <c r="R100" i="2"/>
  <c r="U100" i="2" s="1"/>
  <c r="Q100" i="2"/>
  <c r="O100" i="2"/>
  <c r="L100" i="2"/>
  <c r="U99" i="2"/>
  <c r="T99" i="2"/>
  <c r="R99" i="2"/>
  <c r="Q99" i="2"/>
  <c r="O99" i="2"/>
  <c r="L99" i="2"/>
  <c r="K99" i="2"/>
  <c r="T98" i="2"/>
  <c r="R98" i="2"/>
  <c r="Q98" i="2"/>
  <c r="O98" i="2"/>
  <c r="L98" i="2"/>
  <c r="U98" i="2" s="1"/>
  <c r="K98" i="2"/>
  <c r="T94" i="2"/>
  <c r="R94" i="2"/>
  <c r="Q94" i="2"/>
  <c r="O94" i="2"/>
  <c r="K94" i="2"/>
  <c r="L94" i="2" s="1"/>
  <c r="U94" i="2" s="1"/>
  <c r="T93" i="2"/>
  <c r="R93" i="2"/>
  <c r="Q93" i="2"/>
  <c r="O93" i="2"/>
  <c r="L93" i="2"/>
  <c r="U93" i="2" s="1"/>
  <c r="K93" i="2"/>
  <c r="T92" i="2"/>
  <c r="R92" i="2"/>
  <c r="Q92" i="2"/>
  <c r="O92" i="2"/>
  <c r="K92" i="2"/>
  <c r="L92" i="2" s="1"/>
  <c r="U92" i="2" s="1"/>
  <c r="T91" i="2"/>
  <c r="R91" i="2"/>
  <c r="Q91" i="2"/>
  <c r="O91" i="2"/>
  <c r="L91" i="2"/>
  <c r="U91" i="2" s="1"/>
  <c r="K91" i="2"/>
  <c r="T90" i="2"/>
  <c r="R90" i="2"/>
  <c r="Q90" i="2"/>
  <c r="O90" i="2"/>
  <c r="K90" i="2"/>
  <c r="L90" i="2" s="1"/>
  <c r="U90" i="2" s="1"/>
  <c r="T89" i="2"/>
  <c r="R89" i="2"/>
  <c r="Q89" i="2"/>
  <c r="O89" i="2"/>
  <c r="U89" i="2" s="1"/>
  <c r="L89" i="2"/>
  <c r="T88" i="2"/>
  <c r="R88" i="2"/>
  <c r="Q88" i="2"/>
  <c r="O88" i="2"/>
  <c r="L88" i="2"/>
  <c r="U88" i="2" s="1"/>
  <c r="K88" i="2"/>
  <c r="T85" i="2"/>
  <c r="R85" i="2"/>
  <c r="Q85" i="2"/>
  <c r="O85" i="2"/>
  <c r="K85" i="2"/>
  <c r="L85" i="2" s="1"/>
  <c r="U85" i="2" s="1"/>
  <c r="U84" i="2"/>
  <c r="R84" i="2"/>
  <c r="L84" i="2"/>
  <c r="U83" i="2"/>
  <c r="T83" i="2"/>
  <c r="R83" i="2"/>
  <c r="Q83" i="2"/>
  <c r="O83" i="2"/>
  <c r="L83" i="2"/>
  <c r="K83" i="2"/>
  <c r="T82" i="2"/>
  <c r="R82" i="2"/>
  <c r="Q82" i="2"/>
  <c r="O82" i="2"/>
  <c r="L82" i="2"/>
  <c r="U82" i="2" s="1"/>
  <c r="K82" i="2"/>
  <c r="T81" i="2"/>
  <c r="R81" i="2"/>
  <c r="Q81" i="2"/>
  <c r="O81" i="2"/>
  <c r="K81" i="2"/>
  <c r="L81" i="2" s="1"/>
  <c r="U81" i="2" s="1"/>
  <c r="T80" i="2"/>
  <c r="R80" i="2"/>
  <c r="Q80" i="2"/>
  <c r="O80" i="2"/>
  <c r="L80" i="2"/>
  <c r="U80" i="2" s="1"/>
  <c r="K80" i="2"/>
  <c r="T79" i="2"/>
  <c r="R79" i="2"/>
  <c r="Q79" i="2"/>
  <c r="O79" i="2"/>
  <c r="K79" i="2"/>
  <c r="L79" i="2" s="1"/>
  <c r="U79" i="2" s="1"/>
  <c r="T78" i="2"/>
  <c r="R78" i="2"/>
  <c r="Q78" i="2"/>
  <c r="O78" i="2"/>
  <c r="L78" i="2"/>
  <c r="U78" i="2" s="1"/>
  <c r="K78" i="2"/>
  <c r="K75" i="2"/>
  <c r="L75" i="2" s="1"/>
  <c r="U75" i="2" s="1"/>
  <c r="T74" i="2"/>
  <c r="R74" i="2"/>
  <c r="Q74" i="2"/>
  <c r="O74" i="2"/>
  <c r="L74" i="2"/>
  <c r="U74" i="2" s="1"/>
  <c r="K74" i="2"/>
  <c r="T73" i="2"/>
  <c r="R73" i="2"/>
  <c r="Q73" i="2"/>
  <c r="O73" i="2"/>
  <c r="K73" i="2"/>
  <c r="L73" i="2" s="1"/>
  <c r="U73" i="2" s="1"/>
  <c r="T72" i="2"/>
  <c r="R72" i="2"/>
  <c r="Q72" i="2"/>
  <c r="O72" i="2"/>
  <c r="L72" i="2"/>
  <c r="U72" i="2" s="1"/>
  <c r="K72" i="2"/>
  <c r="T71" i="2"/>
  <c r="R71" i="2"/>
  <c r="Q71" i="2"/>
  <c r="O71" i="2"/>
  <c r="K71" i="2"/>
  <c r="L71" i="2" s="1"/>
  <c r="U71" i="2" s="1"/>
  <c r="T70" i="2"/>
  <c r="R70" i="2"/>
  <c r="Q70" i="2"/>
  <c r="O70" i="2"/>
  <c r="U70" i="2" s="1"/>
  <c r="L70" i="2"/>
  <c r="K70" i="2"/>
  <c r="U69" i="2"/>
  <c r="T69" i="2"/>
  <c r="R69" i="2"/>
  <c r="Q69" i="2"/>
  <c r="O69" i="2"/>
  <c r="L69" i="2"/>
  <c r="K69" i="2"/>
  <c r="T68" i="2"/>
  <c r="R68" i="2"/>
  <c r="Q68" i="2"/>
  <c r="O68" i="2"/>
  <c r="L68" i="2"/>
  <c r="U68" i="2" s="1"/>
  <c r="K68" i="2"/>
  <c r="T67" i="2"/>
  <c r="R67" i="2"/>
  <c r="Q67" i="2"/>
  <c r="O67" i="2"/>
  <c r="K67" i="2"/>
  <c r="L67" i="2" s="1"/>
  <c r="U67" i="2" s="1"/>
  <c r="T66" i="2"/>
  <c r="R66" i="2"/>
  <c r="Q66" i="2"/>
  <c r="O66" i="2"/>
  <c r="L66" i="2"/>
  <c r="U66" i="2" s="1"/>
  <c r="K66" i="2"/>
  <c r="T63" i="2"/>
  <c r="R63" i="2"/>
  <c r="O63" i="2"/>
  <c r="L63" i="2"/>
  <c r="U63" i="2" s="1"/>
  <c r="T62" i="2"/>
  <c r="R62" i="2"/>
  <c r="O62" i="2"/>
  <c r="L62" i="2"/>
  <c r="U62" i="2" s="1"/>
  <c r="K62" i="2"/>
  <c r="T61" i="2"/>
  <c r="R61" i="2"/>
  <c r="Q61" i="2"/>
  <c r="O61" i="2"/>
  <c r="L61" i="2"/>
  <c r="U61" i="2" s="1"/>
  <c r="K61" i="2"/>
  <c r="T60" i="2"/>
  <c r="R60" i="2"/>
  <c r="Q60" i="2"/>
  <c r="O60" i="2"/>
  <c r="K60" i="2"/>
  <c r="L60" i="2" s="1"/>
  <c r="U60" i="2" s="1"/>
  <c r="T59" i="2"/>
  <c r="R59" i="2"/>
  <c r="Q59" i="2"/>
  <c r="O59" i="2"/>
  <c r="L59" i="2"/>
  <c r="U59" i="2" s="1"/>
  <c r="K59" i="2"/>
  <c r="T58" i="2"/>
  <c r="R58" i="2"/>
  <c r="Q58" i="2"/>
  <c r="O58" i="2"/>
  <c r="K58" i="2"/>
  <c r="L58" i="2" s="1"/>
  <c r="U58" i="2" s="1"/>
  <c r="T57" i="2"/>
  <c r="R57" i="2"/>
  <c r="L57" i="2"/>
  <c r="U57" i="2" s="1"/>
  <c r="K57" i="2"/>
  <c r="U56" i="2"/>
  <c r="T56" i="2"/>
  <c r="R56" i="2"/>
  <c r="Q56" i="2"/>
  <c r="O56" i="2"/>
  <c r="L56" i="2"/>
  <c r="K56" i="2"/>
  <c r="T55" i="2"/>
  <c r="R55" i="2"/>
  <c r="Q55" i="2"/>
  <c r="O55" i="2"/>
  <c r="L55" i="2"/>
  <c r="U55" i="2" s="1"/>
  <c r="K55" i="2"/>
  <c r="T54" i="2"/>
  <c r="R54" i="2"/>
  <c r="Q54" i="2"/>
  <c r="O54" i="2"/>
  <c r="K54" i="2"/>
  <c r="L54" i="2" s="1"/>
  <c r="U54" i="2" s="1"/>
  <c r="T53" i="2"/>
  <c r="R53" i="2"/>
  <c r="Q53" i="2"/>
  <c r="O53" i="2"/>
  <c r="L53" i="2"/>
  <c r="U53" i="2" s="1"/>
  <c r="K53" i="2"/>
  <c r="U52" i="2"/>
  <c r="L52" i="2"/>
  <c r="K51" i="2"/>
  <c r="L51" i="2" s="1"/>
  <c r="U51" i="2" s="1"/>
  <c r="T50" i="2"/>
  <c r="R50" i="2"/>
  <c r="Q50" i="2"/>
  <c r="O50" i="2"/>
  <c r="U50" i="2" s="1"/>
  <c r="L50" i="2"/>
  <c r="K50" i="2"/>
  <c r="U49" i="2"/>
  <c r="T49" i="2"/>
  <c r="R49" i="2"/>
  <c r="Q49" i="2"/>
  <c r="O49" i="2"/>
  <c r="L49" i="2"/>
  <c r="K49" i="2"/>
  <c r="T48" i="2"/>
  <c r="R48" i="2"/>
  <c r="Q48" i="2"/>
  <c r="O48" i="2"/>
  <c r="K48" i="2"/>
  <c r="L48" i="2" s="1"/>
  <c r="U48" i="2" s="1"/>
  <c r="K47" i="2"/>
  <c r="L47" i="2" s="1"/>
  <c r="U47" i="2" s="1"/>
  <c r="L44" i="2"/>
  <c r="U44" i="2" s="1"/>
  <c r="L43" i="2"/>
  <c r="U43" i="2" s="1"/>
  <c r="U42" i="2"/>
  <c r="L42" i="2"/>
  <c r="L41" i="2"/>
  <c r="U41" i="2" s="1"/>
  <c r="K41" i="2"/>
  <c r="T40" i="2"/>
  <c r="R40" i="2"/>
  <c r="O40" i="2"/>
  <c r="U40" i="2" s="1"/>
  <c r="L40" i="2"/>
  <c r="K40" i="2"/>
  <c r="K39" i="2"/>
  <c r="L39" i="2" s="1"/>
  <c r="U39" i="2" s="1"/>
  <c r="K38" i="2"/>
  <c r="L38" i="2" s="1"/>
  <c r="U38" i="2" s="1"/>
  <c r="K37" i="2"/>
  <c r="L37" i="2" s="1"/>
  <c r="U37" i="2" s="1"/>
  <c r="T36" i="2"/>
  <c r="R36" i="2"/>
  <c r="Q36" i="2"/>
  <c r="O36" i="2"/>
  <c r="U36" i="2" s="1"/>
  <c r="L36" i="2"/>
  <c r="K36" i="2"/>
  <c r="U35" i="2"/>
  <c r="T35" i="2"/>
  <c r="R35" i="2"/>
  <c r="Q35" i="2"/>
  <c r="O35" i="2"/>
  <c r="L35" i="2"/>
  <c r="K35" i="2"/>
  <c r="T34" i="2"/>
  <c r="R34" i="2"/>
  <c r="Q34" i="2"/>
  <c r="O34" i="2"/>
  <c r="K34" i="2"/>
  <c r="L34" i="2" s="1"/>
  <c r="U34" i="2" s="1"/>
  <c r="K33" i="2"/>
  <c r="L33" i="2" s="1"/>
  <c r="U33" i="2" s="1"/>
  <c r="T32" i="2"/>
  <c r="R32" i="2"/>
  <c r="Q32" i="2"/>
  <c r="O32" i="2"/>
  <c r="U32" i="2" s="1"/>
  <c r="L32" i="2"/>
  <c r="K32" i="2"/>
  <c r="U31" i="2"/>
  <c r="T31" i="2"/>
  <c r="R31" i="2"/>
  <c r="Q31" i="2"/>
  <c r="O31" i="2"/>
  <c r="L31" i="2"/>
  <c r="K31" i="2"/>
  <c r="T30" i="2"/>
  <c r="R30" i="2"/>
  <c r="Q30" i="2"/>
  <c r="O30" i="2"/>
  <c r="K30" i="2"/>
  <c r="L30" i="2" s="1"/>
  <c r="U30" i="2" s="1"/>
  <c r="T29" i="2"/>
  <c r="R29" i="2"/>
  <c r="Q29" i="2"/>
  <c r="O29" i="2"/>
  <c r="K29" i="2"/>
  <c r="L29" i="2" s="1"/>
  <c r="U29" i="2" s="1"/>
  <c r="U28" i="2"/>
  <c r="L28" i="2"/>
  <c r="K28" i="2"/>
  <c r="U27" i="2"/>
  <c r="T27" i="2"/>
  <c r="R27" i="2"/>
  <c r="Q27" i="2"/>
  <c r="O27" i="2"/>
  <c r="L27" i="2"/>
  <c r="K27" i="2"/>
  <c r="T26" i="2"/>
  <c r="R26" i="2"/>
  <c r="Q26" i="2"/>
  <c r="O26" i="2"/>
  <c r="K26" i="2"/>
  <c r="L26" i="2" s="1"/>
  <c r="U26" i="2" s="1"/>
  <c r="T25" i="2"/>
  <c r="R25" i="2"/>
  <c r="Q25" i="2"/>
  <c r="O25" i="2"/>
  <c r="K25" i="2"/>
  <c r="L25" i="2" s="1"/>
  <c r="U25" i="2" s="1"/>
  <c r="T24" i="2"/>
  <c r="R24" i="2"/>
  <c r="Q24" i="2"/>
  <c r="U24" i="2" s="1"/>
  <c r="O24" i="2"/>
  <c r="L24" i="2"/>
  <c r="K24" i="2"/>
  <c r="T23" i="2"/>
  <c r="R23" i="2"/>
  <c r="Q23" i="2"/>
  <c r="O23" i="2"/>
  <c r="K23" i="2"/>
  <c r="L23" i="2" s="1"/>
  <c r="U23" i="2" s="1"/>
  <c r="K20" i="2"/>
  <c r="L20" i="2" s="1"/>
  <c r="U20" i="2" s="1"/>
  <c r="K19" i="2"/>
  <c r="L19" i="2" s="1"/>
  <c r="U19" i="2" s="1"/>
  <c r="L18" i="2"/>
  <c r="U18" i="2" s="1"/>
  <c r="K18" i="2"/>
  <c r="L17" i="2"/>
  <c r="U17" i="2" s="1"/>
  <c r="K17" i="2"/>
  <c r="L16" i="2"/>
  <c r="U16" i="2" s="1"/>
  <c r="K16" i="2"/>
  <c r="K15" i="2"/>
  <c r="L15" i="2" s="1"/>
  <c r="U15" i="2" s="1"/>
  <c r="U14" i="2"/>
  <c r="L14" i="2"/>
  <c r="K14" i="2"/>
  <c r="K13" i="2"/>
  <c r="L13" i="2" s="1"/>
  <c r="U13" i="2" s="1"/>
  <c r="K12" i="2"/>
  <c r="L12" i="2" s="1"/>
  <c r="U12" i="2" s="1"/>
  <c r="K11" i="2"/>
  <c r="L11" i="2" s="1"/>
  <c r="U11" i="2" s="1"/>
  <c r="L10" i="2"/>
  <c r="U10" i="2" s="1"/>
  <c r="K10" i="2"/>
  <c r="L9" i="2"/>
  <c r="U9" i="2" s="1"/>
  <c r="K9" i="2"/>
  <c r="L8" i="2"/>
  <c r="U8" i="2" s="1"/>
  <c r="K8" i="2"/>
  <c r="K7" i="2"/>
  <c r="L7" i="2" s="1"/>
  <c r="U7" i="2" s="1"/>
  <c r="U182" i="2" l="1"/>
  <c r="U190" i="2"/>
  <c r="U196" i="2"/>
  <c r="U233" i="2"/>
  <c r="U315" i="2"/>
  <c r="U338" i="2"/>
  <c r="U481" i="2"/>
  <c r="U488" i="2"/>
  <c r="U495" i="2"/>
  <c r="U512" i="2"/>
  <c r="U519" i="2"/>
  <c r="U539" i="2"/>
  <c r="U567" i="2"/>
  <c r="U185" i="2"/>
  <c r="U200" i="2"/>
  <c r="U218" i="2"/>
  <c r="U254" i="2"/>
  <c r="U272" i="2"/>
  <c r="U301" i="2"/>
  <c r="U330" i="2"/>
  <c r="U361" i="2"/>
  <c r="U405" i="2"/>
  <c r="U442" i="2"/>
  <c r="U452" i="2"/>
  <c r="U462" i="2"/>
  <c r="U471" i="2"/>
  <c r="U527" i="2"/>
  <c r="U181" i="2"/>
  <c r="U343" i="2"/>
  <c r="U369" i="2"/>
  <c r="U381" i="2"/>
  <c r="U449" i="2"/>
  <c r="U497" i="2"/>
  <c r="U332" i="2"/>
  <c r="U407" i="2"/>
  <c r="U444" i="2"/>
  <c r="U466" i="2"/>
  <c r="U480" i="2"/>
  <c r="U511" i="2"/>
  <c r="U531" i="2"/>
  <c r="U180" i="2"/>
  <c r="U188" i="2"/>
  <c r="U220" i="2"/>
  <c r="U226" i="2"/>
  <c r="U296" i="2"/>
  <c r="U311" i="2"/>
  <c r="U323" i="2"/>
  <c r="U349" i="2"/>
  <c r="U383" i="2"/>
  <c r="U434" i="2"/>
  <c r="U441" i="2"/>
  <c r="U451" i="2"/>
  <c r="U461" i="2"/>
  <c r="U526" i="2"/>
  <c r="U194" i="2"/>
  <c r="U217" i="2"/>
  <c r="U234" i="2"/>
  <c r="U263" i="2"/>
  <c r="U496" i="2"/>
  <c r="U540" i="2"/>
  <c r="U563" i="2"/>
  <c r="U159" i="2"/>
  <c r="U199" i="2"/>
  <c r="U213" i="2"/>
  <c r="U240" i="2"/>
  <c r="U247" i="2"/>
  <c r="U436" i="2"/>
  <c r="U479" i="2"/>
  <c r="U571" i="2"/>
  <c r="R74" i="1" l="1"/>
  <c r="R69" i="1"/>
  <c r="R64" i="1"/>
  <c r="R58" i="1"/>
  <c r="R50" i="1"/>
  <c r="R43" i="1"/>
  <c r="R37" i="1"/>
  <c r="S76" i="1" s="1"/>
  <c r="R30" i="1"/>
</calcChain>
</file>

<file path=xl/sharedStrings.xml><?xml version="1.0" encoding="utf-8"?>
<sst xmlns="http://schemas.openxmlformats.org/spreadsheetml/2006/main" count="2784" uniqueCount="1801">
  <si>
    <t xml:space="preserve">MUNICIPIO DE CALERA VICTOR ROSALES, ZAC. </t>
  </si>
  <si>
    <t>CEDULA ANALITICA DE AQUISICIONES EJERICICO 2022</t>
  </si>
  <si>
    <t>SECRETARIA DE GOBIERNO (AREA INVENTARIOS)</t>
  </si>
  <si>
    <t>CTA</t>
  </si>
  <si>
    <t>FECHA DE ADQUISICIÓN</t>
  </si>
  <si>
    <t>CTA. DE REGISTRO</t>
  </si>
  <si>
    <t>CANTIDAD</t>
  </si>
  <si>
    <t>BIEN ADQUIRIDO</t>
  </si>
  <si>
    <t>No. DE FACTURA</t>
  </si>
  <si>
    <t>No. DE CHEQUE</t>
  </si>
  <si>
    <t>PROVEEDOR</t>
  </si>
  <si>
    <t>MARCA</t>
  </si>
  <si>
    <t xml:space="preserve">MODELO </t>
  </si>
  <si>
    <t>No. DE SERIE</t>
  </si>
  <si>
    <t>UNIDAD ADMINIS-TRATIVA A QUE FUE ASIGNADO</t>
  </si>
  <si>
    <t>NO. DE INVENTARIO</t>
  </si>
  <si>
    <t>RECURSOS CON QUE 
FUERON ADQUIRIDOS</t>
  </si>
  <si>
    <t>TOTAL</t>
  </si>
  <si>
    <t>OBSERVACIONES</t>
  </si>
  <si>
    <t>GASTO CORRIENTE</t>
  </si>
  <si>
    <t>RECURSOS FEDERALES</t>
  </si>
  <si>
    <t>FONDO III</t>
  </si>
  <si>
    <t>FONDO IV</t>
  </si>
  <si>
    <t>HABITAT</t>
  </si>
  <si>
    <t xml:space="preserve">MUEBLES DE OFICINA </t>
  </si>
  <si>
    <t>1241-3</t>
  </si>
  <si>
    <t>LAPTOP</t>
  </si>
  <si>
    <t>P15280</t>
  </si>
  <si>
    <t>COHASO</t>
  </si>
  <si>
    <t>LENOVO</t>
  </si>
  <si>
    <t>V14</t>
  </si>
  <si>
    <t xml:space="preserve">INMUCA </t>
  </si>
  <si>
    <t>MC-IM-0003</t>
  </si>
  <si>
    <t>X</t>
  </si>
  <si>
    <t xml:space="preserve">IMPRESORA </t>
  </si>
  <si>
    <t>EPSON</t>
  </si>
  <si>
    <t>L6270</t>
  </si>
  <si>
    <t>MC-IM-0004</t>
  </si>
  <si>
    <t>1241-9</t>
  </si>
  <si>
    <t xml:space="preserve">ROTAFOLIO </t>
  </si>
  <si>
    <t>A 5715</t>
  </si>
  <si>
    <t>D00365</t>
  </si>
  <si>
    <t xml:space="preserve">S/MARCA </t>
  </si>
  <si>
    <t>S/N</t>
  </si>
  <si>
    <t>MC-IM-0008</t>
  </si>
  <si>
    <t>1241-2</t>
  </si>
  <si>
    <t xml:space="preserve">DUO DE MICROFONOS INALAMBRICOS </t>
  </si>
  <si>
    <t xml:space="preserve">C 602 </t>
  </si>
  <si>
    <t>P14444</t>
  </si>
  <si>
    <t xml:space="preserve">STEREN </t>
  </si>
  <si>
    <t>STEREN</t>
  </si>
  <si>
    <t>WR-810</t>
  </si>
  <si>
    <t>PO 42470</t>
  </si>
  <si>
    <t xml:space="preserve">SEC. TECNICA </t>
  </si>
  <si>
    <t>MC-SG-0176</t>
  </si>
  <si>
    <t xml:space="preserve">PANRALLA SMART INCLUYE SINTONIZADOR Y SOPORTE </t>
  </si>
  <si>
    <t>P13279</t>
  </si>
  <si>
    <t>HISENSE</t>
  </si>
  <si>
    <t>32G21493XH03119</t>
  </si>
  <si>
    <t>MC-SG-0195</t>
  </si>
  <si>
    <t xml:space="preserve">ALL IN ONE </t>
  </si>
  <si>
    <t>BD2A4</t>
  </si>
  <si>
    <t>P18417</t>
  </si>
  <si>
    <t xml:space="preserve">OFFICE DEPOT </t>
  </si>
  <si>
    <t>HP</t>
  </si>
  <si>
    <t>CBII R5</t>
  </si>
  <si>
    <t>N/I</t>
  </si>
  <si>
    <t xml:space="preserve">INJUCA </t>
  </si>
  <si>
    <t>NC-DE-0096</t>
  </si>
  <si>
    <t xml:space="preserve">ORGANIZADOR DE MONEDAS </t>
  </si>
  <si>
    <t>P18393</t>
  </si>
  <si>
    <t xml:space="preserve">DR TUX </t>
  </si>
  <si>
    <t xml:space="preserve">S/N </t>
  </si>
  <si>
    <t xml:space="preserve">TESORERIA </t>
  </si>
  <si>
    <t xml:space="preserve">MC-TM-0171 </t>
  </si>
  <si>
    <t>1241-1</t>
  </si>
  <si>
    <t xml:space="preserve">EPO ALL IN ONE </t>
  </si>
  <si>
    <t xml:space="preserve">COTIZACION </t>
  </si>
  <si>
    <t>C03677 Y C03678</t>
  </si>
  <si>
    <t xml:space="preserve">NANCY ESPINOZA MEDINA </t>
  </si>
  <si>
    <t xml:space="preserve">LENOVO </t>
  </si>
  <si>
    <t>F0EX</t>
  </si>
  <si>
    <t>F0WX001CLD</t>
  </si>
  <si>
    <t xml:space="preserve">SEG. PUBLICA </t>
  </si>
  <si>
    <t xml:space="preserve">PENDIENTE </t>
  </si>
  <si>
    <t xml:space="preserve">PENDINETE </t>
  </si>
  <si>
    <t xml:space="preserve">SILLAS EJECUTIVAS </t>
  </si>
  <si>
    <t xml:space="preserve">ESCRITORIOS </t>
  </si>
  <si>
    <t xml:space="preserve">MULTIFUNCIONAL </t>
  </si>
  <si>
    <t>SUBTOTAL</t>
  </si>
  <si>
    <t>EQUIPOS Y APARATOS AUDIOVISUALES</t>
  </si>
  <si>
    <t>1242-3</t>
  </si>
  <si>
    <t xml:space="preserve">CAMARA FOTOGRAFICA </t>
  </si>
  <si>
    <t>P16471</t>
  </si>
  <si>
    <t>SONY</t>
  </si>
  <si>
    <t>CYBER SHOT</t>
  </si>
  <si>
    <t xml:space="preserve">OBRAS PUBLICAS </t>
  </si>
  <si>
    <t>MC-OP-0169</t>
  </si>
  <si>
    <t xml:space="preserve">EQUIPOS MEDICO Y LABORATORIO </t>
  </si>
  <si>
    <t xml:space="preserve">AUTOMOVILES Y EQUIPO TERRESTRE </t>
  </si>
  <si>
    <t xml:space="preserve"> </t>
  </si>
  <si>
    <t xml:space="preserve">MOTOCICLETA </t>
  </si>
  <si>
    <t>P18423</t>
  </si>
  <si>
    <t>PROJECT DEVELOPMENT</t>
  </si>
  <si>
    <t>KAWASAKI</t>
  </si>
  <si>
    <t>EX300AEAC1244</t>
  </si>
  <si>
    <t xml:space="preserve">SEGURIDAD PUBLICA </t>
  </si>
  <si>
    <t>MC-SP-0097</t>
  </si>
  <si>
    <t xml:space="preserve">CAMIONETA </t>
  </si>
  <si>
    <t>P18424</t>
  </si>
  <si>
    <t xml:space="preserve">RANGER FORD </t>
  </si>
  <si>
    <t>AFAHR6CA9NP122585</t>
  </si>
  <si>
    <t>MC-SP-0096</t>
  </si>
  <si>
    <t>P16679</t>
  </si>
  <si>
    <t>MARIA GUADALUPE CHAVEZ REYES</t>
  </si>
  <si>
    <t>CHEVROLET</t>
  </si>
  <si>
    <t>93C148VG0HC423383</t>
  </si>
  <si>
    <t>COMPRAS</t>
  </si>
  <si>
    <t xml:space="preserve">EQUIPO DE SEGURIDAD PUBLICA </t>
  </si>
  <si>
    <t>1245-5</t>
  </si>
  <si>
    <t xml:space="preserve">LOTE DE 15 CHALECOS </t>
  </si>
  <si>
    <t xml:space="preserve">CONVENIO </t>
  </si>
  <si>
    <t>D00490</t>
  </si>
  <si>
    <t>CONVENIO</t>
  </si>
  <si>
    <t>ARMOR LIFE</t>
  </si>
  <si>
    <t xml:space="preserve">KODIAK </t>
  </si>
  <si>
    <t>MC-SG-0048</t>
  </si>
  <si>
    <t>P17849</t>
  </si>
  <si>
    <t xml:space="preserve">TXT LATAM </t>
  </si>
  <si>
    <t>MC-SG-0098</t>
  </si>
  <si>
    <t xml:space="preserve">LOTE DE 15 CASCOS </t>
  </si>
  <si>
    <t>MICH</t>
  </si>
  <si>
    <t>MC-SG-0099</t>
  </si>
  <si>
    <t>HERRAMIENTAS</t>
  </si>
  <si>
    <t>1246-7</t>
  </si>
  <si>
    <t>CARRETILLA</t>
  </si>
  <si>
    <t>D00368</t>
  </si>
  <si>
    <t>DONACION</t>
  </si>
  <si>
    <t>TRUPER</t>
  </si>
  <si>
    <t>SERVICIOS GENERALES</t>
  </si>
  <si>
    <t xml:space="preserve">BIENES ARTISTICOS Y CULTURALES </t>
  </si>
  <si>
    <t xml:space="preserve">SOFTWARE </t>
  </si>
  <si>
    <t>1251-5911</t>
  </si>
  <si>
    <t xml:space="preserve">E 152 </t>
  </si>
  <si>
    <t>P16478</t>
  </si>
  <si>
    <t xml:space="preserve">CRAZY COPY </t>
  </si>
  <si>
    <t xml:space="preserve">REC. MATERIALES </t>
  </si>
  <si>
    <t>MC-TC-0094</t>
  </si>
  <si>
    <t>TOTALES</t>
  </si>
  <si>
    <t>H. AYUNTAMIENTO DE CALERA V.R. ZAC.</t>
  </si>
  <si>
    <t>PLANTILLA DE PERSONAL ADMINISTRACION 2021- 2024</t>
  </si>
  <si>
    <t>RFC</t>
  </si>
  <si>
    <t>ID</t>
  </si>
  <si>
    <t>NOMBRE</t>
  </si>
  <si>
    <t>CARGO</t>
  </si>
  <si>
    <t>B</t>
  </si>
  <si>
    <t>C</t>
  </si>
  <si>
    <t>E</t>
  </si>
  <si>
    <t>SUELDO QUINCENAL</t>
  </si>
  <si>
    <t>SUELDO MENSUAL</t>
  </si>
  <si>
    <t>COMPENSACION O DIETA QUINCENAL</t>
  </si>
  <si>
    <t>DESPENSA quincenal</t>
  </si>
  <si>
    <t>DESPENSA MENSUAL</t>
  </si>
  <si>
    <t>QQNIOS quincenal</t>
  </si>
  <si>
    <t>QQNIOS MENSUAL</t>
  </si>
  <si>
    <t>COMPENSACION O DIETA MENSUAL</t>
  </si>
  <si>
    <t>OTRAS PERCEPCIONES quincenal</t>
  </si>
  <si>
    <t xml:space="preserve">OTRAS PERCEPCIONES </t>
  </si>
  <si>
    <t>TOTAL MENSUAL</t>
  </si>
  <si>
    <t>Departamento 1 H. AYUNTAMIENTO</t>
  </si>
  <si>
    <t>HEVA6807121V8</t>
  </si>
  <si>
    <t>314</t>
  </si>
  <si>
    <t>Hernandez Vazquez Angel Gerardo</t>
  </si>
  <si>
    <t>Presidente Municipal</t>
  </si>
  <si>
    <t>CAAA671108JQ7</t>
  </si>
  <si>
    <t>01586</t>
  </si>
  <si>
    <t>Carlos Arguelles Araceli</t>
  </si>
  <si>
    <t>Sindica Municipal</t>
  </si>
  <si>
    <t>CAVE740813DY8</t>
  </si>
  <si>
    <t>115</t>
  </si>
  <si>
    <t>Cardenas  Villegas  Esther</t>
  </si>
  <si>
    <t>Regidor</t>
  </si>
  <si>
    <t>BUCA740809S26</t>
  </si>
  <si>
    <t>116</t>
  </si>
  <si>
    <t>Burciaga  Cervantes  Alfonso Omar</t>
  </si>
  <si>
    <t>AOTL711127DK6</t>
  </si>
  <si>
    <t>117</t>
  </si>
  <si>
    <t>Alonso Tavera Lourdes Angelica</t>
  </si>
  <si>
    <t>MACI671229P16</t>
  </si>
  <si>
    <t>118</t>
  </si>
  <si>
    <t>Martinez Caraza Jose Ignacio</t>
  </si>
  <si>
    <t>MUGM850108AA0</t>
  </si>
  <si>
    <t>119</t>
  </si>
  <si>
    <t>Murillo  Garcia  Miguel Angel</t>
  </si>
  <si>
    <t>PADO9511299E3</t>
  </si>
  <si>
    <t>120</t>
  </si>
  <si>
    <t>Parras Delgado Oswaldo</t>
  </si>
  <si>
    <t>SAGG700618JY4</t>
  </si>
  <si>
    <t>121</t>
  </si>
  <si>
    <t xml:space="preserve">Sanchez  Garcia  Griselda </t>
  </si>
  <si>
    <t>EITJ970611KB6</t>
  </si>
  <si>
    <t>122</t>
  </si>
  <si>
    <t>Espinoza Torres Jesus Nazaret</t>
  </si>
  <si>
    <t>HECI941006DPA</t>
  </si>
  <si>
    <t>123</t>
  </si>
  <si>
    <t xml:space="preserve">Hernandez  Castañeda Isela </t>
  </si>
  <si>
    <t>MALH700712H54</t>
  </si>
  <si>
    <t>124</t>
  </si>
  <si>
    <t>Martinez  Lopez Hector Alfredo</t>
  </si>
  <si>
    <t>HECG7312116L2</t>
  </si>
  <si>
    <t>125</t>
  </si>
  <si>
    <t>Herrera Covarrubias Gloria Isabel</t>
  </si>
  <si>
    <t>SOVG870605TA2</t>
  </si>
  <si>
    <t>126</t>
  </si>
  <si>
    <t>Sotelo  Villagrana Gabriela</t>
  </si>
  <si>
    <t>Departamento 2 SECRETARIA</t>
  </si>
  <si>
    <t>GARR6703228Q4</t>
  </si>
  <si>
    <t xml:space="preserve">  012</t>
  </si>
  <si>
    <t>Garcia Romero Raul</t>
  </si>
  <si>
    <t>Auxiliar administrativo</t>
  </si>
  <si>
    <t>OIRO680627K7A</t>
  </si>
  <si>
    <t xml:space="preserve">  019</t>
  </si>
  <si>
    <t>Ortiz Rosales Olga</t>
  </si>
  <si>
    <t>Secretaria</t>
  </si>
  <si>
    <t>NIGM660414IA1</t>
  </si>
  <si>
    <t xml:space="preserve">  105</t>
  </si>
  <si>
    <t>Nieto Guajardo Martin</t>
  </si>
  <si>
    <t>BUJD751204DI0</t>
  </si>
  <si>
    <t xml:space="preserve">  320</t>
  </si>
  <si>
    <t>Burciaga Juarez David Alejandro</t>
  </si>
  <si>
    <t>Secretario Tecnico</t>
  </si>
  <si>
    <t>GAVR681106694</t>
  </si>
  <si>
    <t xml:space="preserve">  434</t>
  </si>
  <si>
    <t>Garcia Vega Raul</t>
  </si>
  <si>
    <t>ROCM740703JG0</t>
  </si>
  <si>
    <t xml:space="preserve">  448</t>
  </si>
  <si>
    <t>Rodriguez Camacho Maribhel</t>
  </si>
  <si>
    <t>MEGA8206085A3</t>
  </si>
  <si>
    <t xml:space="preserve">  565</t>
  </si>
  <si>
    <t>Mendez Gonzalez Ana Gilda</t>
  </si>
  <si>
    <t>Recepcionista</t>
  </si>
  <si>
    <t>SARJ790525PS5</t>
  </si>
  <si>
    <t xml:space="preserve">  900</t>
  </si>
  <si>
    <t>De Santiago Robles Jesus Rosalio</t>
  </si>
  <si>
    <t>HEJC780228K25</t>
  </si>
  <si>
    <t>01056</t>
  </si>
  <si>
    <t>Hernandez Juarez Claudia Susana</t>
  </si>
  <si>
    <t>HECM831219QW1</t>
  </si>
  <si>
    <t>01272</t>
  </si>
  <si>
    <t>Hernandez Castañeda Miriam</t>
  </si>
  <si>
    <t>Secretaria Particular Presidente</t>
  </si>
  <si>
    <t>REGF930917C97</t>
  </si>
  <si>
    <t>01285</t>
  </si>
  <si>
    <t>Revilla Gamez Jose Fernando</t>
  </si>
  <si>
    <t>Asistente Presidente</t>
  </si>
  <si>
    <t>MAMG9302253E9</t>
  </si>
  <si>
    <t>01289</t>
  </si>
  <si>
    <t>Martinez Moya Maria Guadalupe</t>
  </si>
  <si>
    <t>Auxiliar secretaria</t>
  </si>
  <si>
    <t>HECV9207282E0</t>
  </si>
  <si>
    <t>01413</t>
  </si>
  <si>
    <t>Hernandez  Camacho Victor Hugo</t>
  </si>
  <si>
    <t>Asesor juridico</t>
  </si>
  <si>
    <t>VIGF980802FC4</t>
  </si>
  <si>
    <t>01448</t>
  </si>
  <si>
    <t>Del Villar Gutierrez Fernando</t>
  </si>
  <si>
    <t>PEAH621227DS2</t>
  </si>
  <si>
    <t>01511</t>
  </si>
  <si>
    <t>Perez Arellano Humberto</t>
  </si>
  <si>
    <t>Atencion Ciudadana</t>
  </si>
  <si>
    <t>AEJL860602ER0</t>
  </si>
  <si>
    <t>01514</t>
  </si>
  <si>
    <t>Arteaga Juarez Lucero</t>
  </si>
  <si>
    <t>Coordinador PERAJ</t>
  </si>
  <si>
    <t>ROQA771116EZ6</t>
  </si>
  <si>
    <t>01551</t>
  </si>
  <si>
    <t>Rojas Quiroz Antonio</t>
  </si>
  <si>
    <t>PAAP960217TM8</t>
  </si>
  <si>
    <t>01558</t>
  </si>
  <si>
    <t>Pasillas Arteaga Paloma Itzalhy</t>
  </si>
  <si>
    <t>TOCN620102F4A</t>
  </si>
  <si>
    <t>01585</t>
  </si>
  <si>
    <t>Tovar Cervantes Nora Maria</t>
  </si>
  <si>
    <t>Secretaria De Gobierno Municipal</t>
  </si>
  <si>
    <t>REEI960619NL5</t>
  </si>
  <si>
    <t>01595</t>
  </si>
  <si>
    <t>Revilla Espino Irma Alejandra</t>
  </si>
  <si>
    <t>Encargada de UT Calera</t>
  </si>
  <si>
    <t>GOCE900215RT3</t>
  </si>
  <si>
    <t>01597</t>
  </si>
  <si>
    <t>Gonzalez Correa Emma Alejandra</t>
  </si>
  <si>
    <t>MUGF020118CL1</t>
  </si>
  <si>
    <t>01607</t>
  </si>
  <si>
    <t>Muro Gomez Maria Fernanda</t>
  </si>
  <si>
    <t>Departamento 3 TESORERIA</t>
  </si>
  <si>
    <t>BEHO900102RM8</t>
  </si>
  <si>
    <t xml:space="preserve">  062</t>
  </si>
  <si>
    <t>Benitez Hernandez Olga Maria</t>
  </si>
  <si>
    <t>RAPM89122758A</t>
  </si>
  <si>
    <t xml:space="preserve">  065</t>
  </si>
  <si>
    <t>Rangel Padilla Montserrat Claudia Lucero</t>
  </si>
  <si>
    <t>Secretaria Egresos</t>
  </si>
  <si>
    <t>DISS791218JI9</t>
  </si>
  <si>
    <t xml:space="preserve">  243</t>
  </si>
  <si>
    <t>Diaz Sotelo Sandra</t>
  </si>
  <si>
    <t xml:space="preserve">Secretaria  </t>
  </si>
  <si>
    <t>RONM7503311E1</t>
  </si>
  <si>
    <t xml:space="preserve">  325</t>
  </si>
  <si>
    <t>Rodriguez Noriega Mario</t>
  </si>
  <si>
    <t>Encargado de Nomina</t>
  </si>
  <si>
    <t>CAAE791001EY8</t>
  </si>
  <si>
    <t xml:space="preserve">  489</t>
  </si>
  <si>
    <t>Carrillo Alvarado Esequiel</t>
  </si>
  <si>
    <t>FESM6706098R2</t>
  </si>
  <si>
    <t xml:space="preserve">  534</t>
  </si>
  <si>
    <t>Felix Serna Maximo</t>
  </si>
  <si>
    <t>Encargado de Combustibles</t>
  </si>
  <si>
    <t>RARM8104192A5</t>
  </si>
  <si>
    <t xml:space="preserve">  662</t>
  </si>
  <si>
    <t>Ramirez De Reza Miguel Enrique</t>
  </si>
  <si>
    <t>Encargado de Contabilidad</t>
  </si>
  <si>
    <t>ROPR830519NN6</t>
  </si>
  <si>
    <t xml:space="preserve">  732</t>
  </si>
  <si>
    <t>Rojero Padilla Rocio</t>
  </si>
  <si>
    <t>Ejecutor Fiscal</t>
  </si>
  <si>
    <t>BACE8704035P4</t>
  </si>
  <si>
    <t>01024</t>
  </si>
  <si>
    <t>Basurto Correa Erich Alann</t>
  </si>
  <si>
    <t>Subdirector de Ingresos</t>
  </si>
  <si>
    <t>EOHG8312112C7</t>
  </si>
  <si>
    <t>01059</t>
  </si>
  <si>
    <t>Escobedo Herrera Maria Guadalupe</t>
  </si>
  <si>
    <t>Cajera</t>
  </si>
  <si>
    <t>SECA650221C53</t>
  </si>
  <si>
    <t>01274</t>
  </si>
  <si>
    <t>Serrano Covarrubias Arturo</t>
  </si>
  <si>
    <t>Tesorero Municipal</t>
  </si>
  <si>
    <t>CADR7909217K5</t>
  </si>
  <si>
    <t>01276</t>
  </si>
  <si>
    <t>Chavez Delgado Rigoberto</t>
  </si>
  <si>
    <t>MESM7402086W5</t>
  </si>
  <si>
    <t>01280</t>
  </si>
  <si>
    <t>Menchaca Serrano Miguel Angel</t>
  </si>
  <si>
    <t>PESM860302U97</t>
  </si>
  <si>
    <t>01304</t>
  </si>
  <si>
    <t>Perez Sanchez Maritsa Del Rosario</t>
  </si>
  <si>
    <t>ROPM770720UG8</t>
  </si>
  <si>
    <t>01436</t>
  </si>
  <si>
    <t>Rosales Perez Ma. Del Rosario</t>
  </si>
  <si>
    <t>SAFV9406126E9</t>
  </si>
  <si>
    <t>01572</t>
  </si>
  <si>
    <t>Saucedo Felix Victor Manuel</t>
  </si>
  <si>
    <t>VARV970804N66</t>
  </si>
  <si>
    <t>01663</t>
  </si>
  <si>
    <t>Vazquez Rodriguez Viridiana Guadalupe</t>
  </si>
  <si>
    <t>Auxiliar de Ingresos</t>
  </si>
  <si>
    <t>Departamento 4 IMPUESTO PREDIAL</t>
  </si>
  <si>
    <t>RACA590112KH0</t>
  </si>
  <si>
    <t xml:space="preserve">  003</t>
  </si>
  <si>
    <t>Raygoza Carrillo Alfredo</t>
  </si>
  <si>
    <t xml:space="preserve">Notificador </t>
  </si>
  <si>
    <t>SEMC740904EU1</t>
  </si>
  <si>
    <t xml:space="preserve">  026</t>
  </si>
  <si>
    <t>Serrano Medrano Claudia</t>
  </si>
  <si>
    <t>EIMH641019E63</t>
  </si>
  <si>
    <t xml:space="preserve">  044</t>
  </si>
  <si>
    <t>Espinosa Mejia Hector</t>
  </si>
  <si>
    <t>RUHS600102HE4</t>
  </si>
  <si>
    <t xml:space="preserve">  046</t>
  </si>
  <si>
    <t>Ruiz Hernandez Silvia</t>
  </si>
  <si>
    <t>MESJ710129GWA</t>
  </si>
  <si>
    <t xml:space="preserve">  344</t>
  </si>
  <si>
    <t>Menchaca Serrano J. Pedro</t>
  </si>
  <si>
    <t>Encargado Impuesto Predial</t>
  </si>
  <si>
    <t>VAEM630403964</t>
  </si>
  <si>
    <t xml:space="preserve">  451</t>
  </si>
  <si>
    <t>Vazquez Espinoza Marco Antonio</t>
  </si>
  <si>
    <t>JUMA570820JE5</t>
  </si>
  <si>
    <t xml:space="preserve">  556</t>
  </si>
  <si>
    <t>Juarez Martinez Antonio</t>
  </si>
  <si>
    <t>SEJC831022ID3</t>
  </si>
  <si>
    <t xml:space="preserve">  656</t>
  </si>
  <si>
    <t>Serrano Juarez Camilo</t>
  </si>
  <si>
    <t>HEPG530110PH7</t>
  </si>
  <si>
    <t xml:space="preserve">  736</t>
  </si>
  <si>
    <t>Hernandez Paniagua Gonzalo</t>
  </si>
  <si>
    <t>JAMD920211SL4</t>
  </si>
  <si>
    <t>01529</t>
  </si>
  <si>
    <t>Jaramillo Marquez Dulce Marlen</t>
  </si>
  <si>
    <t>Departamento 5 REGISTRO CIVIL</t>
  </si>
  <si>
    <t>CAGM770617KD0</t>
  </si>
  <si>
    <t xml:space="preserve">  004</t>
  </si>
  <si>
    <t>Carrillo Garcia Maria De Jesus</t>
  </si>
  <si>
    <t>ZAAB650507HK5</t>
  </si>
  <si>
    <t xml:space="preserve">  022</t>
  </si>
  <si>
    <t>Zavala Alva Blanca Estela</t>
  </si>
  <si>
    <t>AUHM630606AL3</t>
  </si>
  <si>
    <t xml:space="preserve">  023</t>
  </si>
  <si>
    <t>Aguilar Hernandez Ma. Misela</t>
  </si>
  <si>
    <t>REHM730201E64</t>
  </si>
  <si>
    <t xml:space="preserve">  024</t>
  </si>
  <si>
    <t>Reveles Hernandez Ma. Monica</t>
  </si>
  <si>
    <t>MOOL711115RU5</t>
  </si>
  <si>
    <t xml:space="preserve">  049</t>
  </si>
  <si>
    <t>Morales Ortiz Ma Leticia</t>
  </si>
  <si>
    <t>SACS731120SD2</t>
  </si>
  <si>
    <t xml:space="preserve">  074</t>
  </si>
  <si>
    <t>Sanchez Caldera Ma. Susana</t>
  </si>
  <si>
    <t>EIRR820505L87</t>
  </si>
  <si>
    <t>01271</t>
  </si>
  <si>
    <t>Enciso Rincon Raul Hernaldo</t>
  </si>
  <si>
    <t>Juez Registro Civil</t>
  </si>
  <si>
    <t>BEEL8310038D7</t>
  </si>
  <si>
    <t>01417</t>
  </si>
  <si>
    <t>Belmontes  Elva Lorena</t>
  </si>
  <si>
    <t>Departamento 6 RECURSOS MATERIALES</t>
  </si>
  <si>
    <t>MEMM710630D36</t>
  </si>
  <si>
    <t xml:space="preserve">  020</t>
  </si>
  <si>
    <t>Mejia Muro Mirtha Olivia</t>
  </si>
  <si>
    <t>GOLJ6506026U8</t>
  </si>
  <si>
    <t xml:space="preserve">  852</t>
  </si>
  <si>
    <t>Gonzalez Lopez Jorge</t>
  </si>
  <si>
    <t>Encargado Recursos Materiales</t>
  </si>
  <si>
    <t>CIZH9012056F5</t>
  </si>
  <si>
    <t>01040</t>
  </si>
  <si>
    <t>Chiw Zaldivar Houng Sen</t>
  </si>
  <si>
    <t>ROLJ9303082Y4</t>
  </si>
  <si>
    <t>01181</t>
  </si>
  <si>
    <t>De La Rosa Lujan Juana Andrea</t>
  </si>
  <si>
    <t xml:space="preserve">Secretaria </t>
  </si>
  <si>
    <t>NATB6407207W5</t>
  </si>
  <si>
    <t>01346</t>
  </si>
  <si>
    <t>Nava Torres Bulmaro</t>
  </si>
  <si>
    <t>LUAI850117SB4</t>
  </si>
  <si>
    <t>01476</t>
  </si>
  <si>
    <t>Luna Alvarado Jose Isrrael</t>
  </si>
  <si>
    <t>AUCM800813ID7</t>
  </si>
  <si>
    <t>01516</t>
  </si>
  <si>
    <t>Aguilar Correa Monica</t>
  </si>
  <si>
    <t>LAGA971120A18</t>
  </si>
  <si>
    <t>01662</t>
  </si>
  <si>
    <t>Lara Garcia Ana Karla</t>
  </si>
  <si>
    <t>Departamento 7 CONTRALORIA</t>
  </si>
  <si>
    <t>TOCD890526IQ8</t>
  </si>
  <si>
    <t>01076</t>
  </si>
  <si>
    <t>Torres Coronado Dulce Maria</t>
  </si>
  <si>
    <t>BAGC801014TJ5</t>
  </si>
  <si>
    <t>01578</t>
  </si>
  <si>
    <t>Bañuelos Garcia Cecilia</t>
  </si>
  <si>
    <t>Contralora</t>
  </si>
  <si>
    <t>RONM500819RW9</t>
  </si>
  <si>
    <t>01582</t>
  </si>
  <si>
    <t>Robles Nieto Maximino</t>
  </si>
  <si>
    <t>JUGA840501DD2</t>
  </si>
  <si>
    <t>01583</t>
  </si>
  <si>
    <t>Juarez Garcia Arlena Berenice</t>
  </si>
  <si>
    <t>Departamento 9 DESARROLLO ECONOMICO</t>
  </si>
  <si>
    <t>BAGC720615587</t>
  </si>
  <si>
    <t xml:space="preserve">   93</t>
  </si>
  <si>
    <t>Bañuelos Gurrola Conrado</t>
  </si>
  <si>
    <t>Encargado de programa</t>
  </si>
  <si>
    <t>SACY760407738</t>
  </si>
  <si>
    <t xml:space="preserve">  011</t>
  </si>
  <si>
    <t>Sanchez Caldera Yolanda</t>
  </si>
  <si>
    <t>ROPD850308I29</t>
  </si>
  <si>
    <t xml:space="preserve">  041</t>
  </si>
  <si>
    <t>Rocha Perez Diana Refugio</t>
  </si>
  <si>
    <t>Secretaria desarrollo agropecuario</t>
  </si>
  <si>
    <t>LOGF7511276D3</t>
  </si>
  <si>
    <t xml:space="preserve">  097</t>
  </si>
  <si>
    <t>Lopez Gurrola Flor Gabriela</t>
  </si>
  <si>
    <t>Auxiliar Contable</t>
  </si>
  <si>
    <t>CALE880126QA0</t>
  </si>
  <si>
    <t xml:space="preserve">  163</t>
  </si>
  <si>
    <t>Castañon Leyva Elvia Zuzuki</t>
  </si>
  <si>
    <t>Psicologa</t>
  </si>
  <si>
    <t>GOLJ730626429</t>
  </si>
  <si>
    <t xml:space="preserve">  302</t>
  </si>
  <si>
    <t>Gonzalez Lopez Juan Antonio</t>
  </si>
  <si>
    <t>DEMJ790923AX0</t>
  </si>
  <si>
    <t>316</t>
  </si>
  <si>
    <t>Delgado Monrreal Jesus</t>
  </si>
  <si>
    <t>Fotografo</t>
  </si>
  <si>
    <t>SACL780128Q72</t>
  </si>
  <si>
    <t>340</t>
  </si>
  <si>
    <t>Salas Carreola Luis Gabriel</t>
  </si>
  <si>
    <t>RONP770620QU0</t>
  </si>
  <si>
    <t xml:space="preserve">  357</t>
  </si>
  <si>
    <t>Roman Nieto Paulo</t>
  </si>
  <si>
    <t>Auxiliar Eco. y Mediohambiente</t>
  </si>
  <si>
    <t>LAML660315RX2</t>
  </si>
  <si>
    <t xml:space="preserve">  428</t>
  </si>
  <si>
    <t>Lara Martinez Jose Luis</t>
  </si>
  <si>
    <t>VAML660212EH8</t>
  </si>
  <si>
    <t xml:space="preserve">  643</t>
  </si>
  <si>
    <t>Valdez Mendez Ma. De La Luz</t>
  </si>
  <si>
    <t>GACW7603198L8</t>
  </si>
  <si>
    <t xml:space="preserve">  896</t>
  </si>
  <si>
    <t>Garcia Chavez Jose Waldymir</t>
  </si>
  <si>
    <t>COGC880624JM5</t>
  </si>
  <si>
    <t xml:space="preserve">  948</t>
  </si>
  <si>
    <t>Cortes Gonzalez Claudia Ivonne</t>
  </si>
  <si>
    <t>VARB900128G53</t>
  </si>
  <si>
    <t>01217</t>
  </si>
  <si>
    <t>Vasquez Rodriguez Brianda Ivonn</t>
  </si>
  <si>
    <t>ROAX811025JG0</t>
  </si>
  <si>
    <t>01288</t>
  </si>
  <si>
    <t>Rodriguez Arroyo Xochitl Jaqueline</t>
  </si>
  <si>
    <t>TOMJ920308RC9</t>
  </si>
  <si>
    <t>01294</t>
  </si>
  <si>
    <t>Tovar Muñoz Julio Cesar</t>
  </si>
  <si>
    <t>Encargado Control Canino</t>
  </si>
  <si>
    <t>MEVT711003A22</t>
  </si>
  <si>
    <t>01362</t>
  </si>
  <si>
    <t>Mejia Villagrana Teresa</t>
  </si>
  <si>
    <t>RATR9710257H8</t>
  </si>
  <si>
    <t>01395</t>
  </si>
  <si>
    <t>Ramos Tapia Ricardo Ulises</t>
  </si>
  <si>
    <t>GORB660420161</t>
  </si>
  <si>
    <t>01410</t>
  </si>
  <si>
    <t>Gonzalez Rodriguez Beatriz Hortencia</t>
  </si>
  <si>
    <t>RURR920728BSA</t>
  </si>
  <si>
    <t>01474</t>
  </si>
  <si>
    <t>Ruiz Rojero Jose Roberto</t>
  </si>
  <si>
    <t>Desarrollo Agropecuario</t>
  </si>
  <si>
    <t>ROTJ831120JA6</t>
  </si>
  <si>
    <t>01518</t>
  </si>
  <si>
    <t>Rodriguez Torres Jose</t>
  </si>
  <si>
    <t>Programa Enlace</t>
  </si>
  <si>
    <t>GUCH680806AB9</t>
  </si>
  <si>
    <t>01591</t>
  </si>
  <si>
    <t>Gutierrez Carrillo Hector Manuel</t>
  </si>
  <si>
    <t>Encargado Eco. y Mediohambiente</t>
  </si>
  <si>
    <t>ROAG640215P5A</t>
  </si>
  <si>
    <t>01596</t>
  </si>
  <si>
    <t>Rocha Alvarez Ma. Graciela</t>
  </si>
  <si>
    <t>Encargada CDC Estacion VR</t>
  </si>
  <si>
    <t>DEMR8108189U9</t>
  </si>
  <si>
    <t>01602</t>
  </si>
  <si>
    <t>Delgado Monrreal Raul</t>
  </si>
  <si>
    <t>Psicologo</t>
  </si>
  <si>
    <t>RODD960831KW6</t>
  </si>
  <si>
    <t>01643</t>
  </si>
  <si>
    <t>Rojas Delgado Daisy Vanessa</t>
  </si>
  <si>
    <t>Departamento 10 JUZGADO COMUNITARIO</t>
  </si>
  <si>
    <t>OIPA700513R60</t>
  </si>
  <si>
    <t xml:space="preserve">  464</t>
  </si>
  <si>
    <t>Ortiz Pasillas Adriana</t>
  </si>
  <si>
    <t>HETS711019UJ6</t>
  </si>
  <si>
    <t xml:space="preserve">  624</t>
  </si>
  <si>
    <t>Hernandez Tellez Ma. Socorro</t>
  </si>
  <si>
    <t>CAAL8606056C0</t>
  </si>
  <si>
    <t>01060</t>
  </si>
  <si>
    <t>Casas Arce Luis Fernando</t>
  </si>
  <si>
    <t>Secretario de acuerdos</t>
  </si>
  <si>
    <t>RURE911123QI5</t>
  </si>
  <si>
    <t>01281</t>
  </si>
  <si>
    <t>Rubio Romo Ester Elia</t>
  </si>
  <si>
    <t>Juez Comunitario</t>
  </si>
  <si>
    <t>RESF880406M38</t>
  </si>
  <si>
    <t>01469</t>
  </si>
  <si>
    <t>Reyes Soto Francisco Javier</t>
  </si>
  <si>
    <t>OITA9412225K1</t>
  </si>
  <si>
    <t>01524</t>
  </si>
  <si>
    <t>Ortiz Torres Jose Alejandro</t>
  </si>
  <si>
    <t>SOTC970629R27</t>
  </si>
  <si>
    <t>01615</t>
  </si>
  <si>
    <t>Soto Torres Cesar Ivan</t>
  </si>
  <si>
    <t>Departamento 11 COMUNICACION SOCIAL</t>
  </si>
  <si>
    <t>HEHC9211217Y2</t>
  </si>
  <si>
    <t>01401</t>
  </si>
  <si>
    <t>Hernandez Hernandez Carlos Ignacio</t>
  </si>
  <si>
    <t>SORF880425855</t>
  </si>
  <si>
    <t>01579</t>
  </si>
  <si>
    <t>Sotelo Rodriguez Francisco Javier</t>
  </si>
  <si>
    <t>Diseño grafico</t>
  </si>
  <si>
    <t>MANM890324EX0</t>
  </si>
  <si>
    <t>01611</t>
  </si>
  <si>
    <t>Maldonado Nava Miguel Angel</t>
  </si>
  <si>
    <t>ROPC960429QL5</t>
  </si>
  <si>
    <t>01644</t>
  </si>
  <si>
    <t>Rocha Pichardo Cynthia Andrea</t>
  </si>
  <si>
    <t>Estrategia Digital</t>
  </si>
  <si>
    <t>GAGA920221F5A</t>
  </si>
  <si>
    <t>02011</t>
  </si>
  <si>
    <t>Gaytan Gomez Alfredo</t>
  </si>
  <si>
    <t>Encargado Comunicación Social</t>
  </si>
  <si>
    <t>Cabrera Zamora Julian</t>
  </si>
  <si>
    <t>Departamento 12 BIBLIOTECA</t>
  </si>
  <si>
    <t>Correa Hernandez Guadalupe</t>
  </si>
  <si>
    <t>GURG631114AX7</t>
  </si>
  <si>
    <t xml:space="preserve">  485</t>
  </si>
  <si>
    <t>Gutierrez Rodriguez Graciela</t>
  </si>
  <si>
    <t>Bibliotecario</t>
  </si>
  <si>
    <t>Carrillo Delgado Ricardo</t>
  </si>
  <si>
    <t>AOVE760930MU2</t>
  </si>
  <si>
    <t>01263</t>
  </si>
  <si>
    <t>Arroyo Del Villar Ma. Eugenia</t>
  </si>
  <si>
    <t>Carlos Gonzalez Maria Juventina</t>
  </si>
  <si>
    <t>LAVD970826MG7</t>
  </si>
  <si>
    <t>01308</t>
  </si>
  <si>
    <t>Landeros Del Villar Daniela Monserrat</t>
  </si>
  <si>
    <t>Sanchez Gonzalez Jose Manuel</t>
  </si>
  <si>
    <t>Hernandez Canizales Maria Del Carmen</t>
  </si>
  <si>
    <t>Departamento 13 SERVICIOS GENERALES</t>
  </si>
  <si>
    <t>Ramirez Rivera Gabriela</t>
  </si>
  <si>
    <t>CUCL720207DG7</t>
  </si>
  <si>
    <t xml:space="preserve">  142</t>
  </si>
  <si>
    <t>De La Cruz Cordova Jose Luis</t>
  </si>
  <si>
    <t>Personal de servicio/limpieza</t>
  </si>
  <si>
    <t>Gonzalez Gonzalez Margarito</t>
  </si>
  <si>
    <t>BASO710605N14</t>
  </si>
  <si>
    <t xml:space="preserve">  204</t>
  </si>
  <si>
    <t>Baez Sanchez Osbaldo</t>
  </si>
  <si>
    <t>Personal de cuadrilla campo</t>
  </si>
  <si>
    <t>Perez Falcon Juan De Dios</t>
  </si>
  <si>
    <t>RARG6802165B7</t>
  </si>
  <si>
    <t xml:space="preserve">  634</t>
  </si>
  <si>
    <t>Ramirez De La Rosa Gregorio</t>
  </si>
  <si>
    <t>Chofer</t>
  </si>
  <si>
    <t xml:space="preserve">Chavez Perez Jose Alejandro </t>
  </si>
  <si>
    <t>ROHL730321BS5</t>
  </si>
  <si>
    <t xml:space="preserve">  775</t>
  </si>
  <si>
    <t>Rosales Hernandez Lorena</t>
  </si>
  <si>
    <t>Intendente</t>
  </si>
  <si>
    <t>Silva Martinez Rosalba</t>
  </si>
  <si>
    <t>LATR760422794</t>
  </si>
  <si>
    <t xml:space="preserve">  825</t>
  </si>
  <si>
    <t>Lamas Torres Ma. Del Rosario</t>
  </si>
  <si>
    <t>Zamora Felix Miguel Angel</t>
  </si>
  <si>
    <t>CIAP680501121</t>
  </si>
  <si>
    <t xml:space="preserve">  857</t>
  </si>
  <si>
    <t>Chihuahua Aviña Patricia</t>
  </si>
  <si>
    <t>Alonso Ortiz Miguel Angel</t>
  </si>
  <si>
    <t>HEHA6105128L0</t>
  </si>
  <si>
    <t xml:space="preserve">  890</t>
  </si>
  <si>
    <t>Hernandez Herrera Arturo</t>
  </si>
  <si>
    <t>Salinas Hernandez Ricardo</t>
  </si>
  <si>
    <t>HEHA6202265J2</t>
  </si>
  <si>
    <t xml:space="preserve">  945</t>
  </si>
  <si>
    <t>Hernandez Hernandez Abel</t>
  </si>
  <si>
    <t>Auxiliar Servicios Generales</t>
  </si>
  <si>
    <t>IATA8609033Y7</t>
  </si>
  <si>
    <t>01026</t>
  </si>
  <si>
    <t>Ibañez Torres Alejandrina</t>
  </si>
  <si>
    <t>Canizales Ibarra Marcelo</t>
  </si>
  <si>
    <t>ZACJ7804108J5</t>
  </si>
  <si>
    <t>01305</t>
  </si>
  <si>
    <t>Zamora Campos Javier De Jesus</t>
  </si>
  <si>
    <t>Ruiz Hernandez Gerardo</t>
  </si>
  <si>
    <t>LASA6209132D5</t>
  </si>
  <si>
    <t>01353</t>
  </si>
  <si>
    <t>Lara De Santiago Armando</t>
  </si>
  <si>
    <t>Encargado parque vehicular</t>
  </si>
  <si>
    <t>PAGJ980628S85</t>
  </si>
  <si>
    <t>01406</t>
  </si>
  <si>
    <t>Palacios Gutierrez Jonatan Moises</t>
  </si>
  <si>
    <t>MUSM850106PIA</t>
  </si>
  <si>
    <t>01438</t>
  </si>
  <si>
    <t>Murillo Saldaña Miguel Angel</t>
  </si>
  <si>
    <t>Ortiz Vega Ma. Antonia</t>
  </si>
  <si>
    <t>GOGM751017R53</t>
  </si>
  <si>
    <t>01441</t>
  </si>
  <si>
    <t>Rodriguez Reyes Jose Eduardo</t>
  </si>
  <si>
    <t>DOCC641030AS7</t>
  </si>
  <si>
    <t>01462</t>
  </si>
  <si>
    <t>Dorado Carrillo Cenovio</t>
  </si>
  <si>
    <t>Gonzalez Cervantes Pablo</t>
  </si>
  <si>
    <t>CODM860926716</t>
  </si>
  <si>
    <t>01493</t>
  </si>
  <si>
    <t>Cobielles Dominguez Miguel Angel</t>
  </si>
  <si>
    <t>Sanchez Parra Hortencia</t>
  </si>
  <si>
    <t>PERJ590417CZ1</t>
  </si>
  <si>
    <t>01500</t>
  </si>
  <si>
    <t>Perez Robles Julio</t>
  </si>
  <si>
    <t>Verificador de combustible</t>
  </si>
  <si>
    <t>MUSA831109KZA</t>
  </si>
  <si>
    <t>01605</t>
  </si>
  <si>
    <t>Murillo Saldaña Jose Alfredo</t>
  </si>
  <si>
    <t xml:space="preserve">Jefe de Cuadrilla </t>
  </si>
  <si>
    <t>Ramirez Hernandez Ma Elisabeth</t>
  </si>
  <si>
    <t>Departamento 15 OBRA PUBLICA</t>
  </si>
  <si>
    <t>Ramirez  Rodriguez Jose Eduardo</t>
  </si>
  <si>
    <t>JUOM960819P33</t>
  </si>
  <si>
    <t>01275</t>
  </si>
  <si>
    <t>Juarez Ortiz Miguel Angel</t>
  </si>
  <si>
    <t>Asistente Secretaria</t>
  </si>
  <si>
    <t>VIAR730313JM9</t>
  </si>
  <si>
    <t>01396</t>
  </si>
  <si>
    <t>Villagrana Acevedo Ramon</t>
  </si>
  <si>
    <t>Auxiliar de Obra Publica</t>
  </si>
  <si>
    <t>Chavez Robles Alejandro</t>
  </si>
  <si>
    <t>FOTJ740710AK5</t>
  </si>
  <si>
    <t>01415</t>
  </si>
  <si>
    <t>Flores Torres Juan Carlos</t>
  </si>
  <si>
    <t>Robles Zamarripa Alfredo</t>
  </si>
  <si>
    <t>VIFR691026TI5</t>
  </si>
  <si>
    <t>01424</t>
  </si>
  <si>
    <t>Del Villar Fajardo Rodolfo</t>
  </si>
  <si>
    <t>Sanchez  Valerio Ruben</t>
  </si>
  <si>
    <t>Departamento 25 SEGURIDAD PUBLICA</t>
  </si>
  <si>
    <t>Lopez Galvez Jose Mercedes</t>
  </si>
  <si>
    <t>HESA781020N7A</t>
  </si>
  <si>
    <t xml:space="preserve">  053</t>
  </si>
  <si>
    <t>Hernandez Sanchez Angel</t>
  </si>
  <si>
    <t>Oficial de seguridad publica</t>
  </si>
  <si>
    <t>CUGJ681115D86</t>
  </si>
  <si>
    <t xml:space="preserve">  078</t>
  </si>
  <si>
    <t>De La Cruz Garcia Jorge</t>
  </si>
  <si>
    <t>Bautista Bautista Maria Reyes</t>
  </si>
  <si>
    <t>HESM660401GY1</t>
  </si>
  <si>
    <t xml:space="preserve">  359</t>
  </si>
  <si>
    <t>Hernandez Sanchez Meliton</t>
  </si>
  <si>
    <t>Ramirez Medellin Angel</t>
  </si>
  <si>
    <t>SAHP601225JM7</t>
  </si>
  <si>
    <t xml:space="preserve">  669</t>
  </si>
  <si>
    <t>Santiago Hernandez Pedro Malaquias</t>
  </si>
  <si>
    <t>Mendez Revilla Ruth Lizbeth</t>
  </si>
  <si>
    <t>RARH810903GQ0</t>
  </si>
  <si>
    <t xml:space="preserve">  695</t>
  </si>
  <si>
    <t>Ramirez Rodriguez Hector</t>
  </si>
  <si>
    <t>Gonzalez Felix Jose Luis</t>
  </si>
  <si>
    <t>ROVE730404NH0</t>
  </si>
  <si>
    <t xml:space="preserve">  727</t>
  </si>
  <si>
    <t>Rojas Vargas Eliud</t>
  </si>
  <si>
    <t>Operardor sistema C2</t>
  </si>
  <si>
    <t>MARS741020PS2</t>
  </si>
  <si>
    <t xml:space="preserve">  758</t>
  </si>
  <si>
    <t>Martinez Rodriguez Sergio</t>
  </si>
  <si>
    <t>Huerta Avila Inocencio</t>
  </si>
  <si>
    <t>RACH780928EJ0</t>
  </si>
  <si>
    <t xml:space="preserve">  859</t>
  </si>
  <si>
    <t>Raygoza Castro Maria Hilda</t>
  </si>
  <si>
    <t>Mendez Silva Joel</t>
  </si>
  <si>
    <t>MEHC841031FY6</t>
  </si>
  <si>
    <t xml:space="preserve">  950</t>
  </si>
  <si>
    <t>Mejia Herrera Maria Del Carmen</t>
  </si>
  <si>
    <t xml:space="preserve">  -----------------------</t>
  </si>
  <si>
    <t>HEAA740408DK7</t>
  </si>
  <si>
    <t xml:space="preserve">  962</t>
  </si>
  <si>
    <t>Hernandez Aguilar Alberto</t>
  </si>
  <si>
    <t>GANA921102PA5</t>
  </si>
  <si>
    <t>01148</t>
  </si>
  <si>
    <t>Garcia  Nuñez Jose Alfredo</t>
  </si>
  <si>
    <t>Coordinador administrativo</t>
  </si>
  <si>
    <t>GARF881003EX5</t>
  </si>
  <si>
    <t>01168</t>
  </si>
  <si>
    <t>Garcia Rodriguez Felipe De Jesus</t>
  </si>
  <si>
    <t>AEAM8004157RA</t>
  </si>
  <si>
    <t>01243</t>
  </si>
  <si>
    <t>Arteaga Aguilar Manuel</t>
  </si>
  <si>
    <t>RONM801014BM6</t>
  </si>
  <si>
    <t>01244</t>
  </si>
  <si>
    <t>Robles Nieto Moises</t>
  </si>
  <si>
    <t>AUMA8807189U7</t>
  </si>
  <si>
    <t>01245</t>
  </si>
  <si>
    <t>Aguilera Meza Adrian</t>
  </si>
  <si>
    <t>AALH6411282U9</t>
  </si>
  <si>
    <t>01344</t>
  </si>
  <si>
    <t>Amador Lopez Hilda Lorena</t>
  </si>
  <si>
    <t>Prevencion del delito</t>
  </si>
  <si>
    <t>GOVJ790330VC4</t>
  </si>
  <si>
    <t>01345</t>
  </si>
  <si>
    <t>Gonzalez Valdez Juan Jose</t>
  </si>
  <si>
    <t>Subdirector Seguridad Publica</t>
  </si>
  <si>
    <t>LIOR870318LR7</t>
  </si>
  <si>
    <t>01385</t>
  </si>
  <si>
    <t>De Lira Ovalle Maria Del Refugio</t>
  </si>
  <si>
    <t>HEHE941211DKA</t>
  </si>
  <si>
    <t>01416</t>
  </si>
  <si>
    <t>Hernandez Hernandez Erick Francisco</t>
  </si>
  <si>
    <t>AAMJ770624BZ0</t>
  </si>
  <si>
    <t>01485</t>
  </si>
  <si>
    <t>Amaro Mendoza Juan Gilberto</t>
  </si>
  <si>
    <t>MILA941018CK1</t>
  </si>
  <si>
    <t>01542</t>
  </si>
  <si>
    <t>Minjares Lopez Alonso David</t>
  </si>
  <si>
    <t>LIOV7806208UA</t>
  </si>
  <si>
    <t>01556</t>
  </si>
  <si>
    <t>Lira Olvera Victor Manuel</t>
  </si>
  <si>
    <t>GOAL020108EA2</t>
  </si>
  <si>
    <t>01565</t>
  </si>
  <si>
    <t>Gonzalez Arellano Leonardo Daniel</t>
  </si>
  <si>
    <t>LOCS961229R38</t>
  </si>
  <si>
    <t>01566</t>
  </si>
  <si>
    <t>Lopez Carrillo Maria Del Socorro</t>
  </si>
  <si>
    <t>MAGT820224RZ2</t>
  </si>
  <si>
    <t>01577</t>
  </si>
  <si>
    <t>Martinez  Garcia  Teresa</t>
  </si>
  <si>
    <t>SAPD810824RJA</t>
  </si>
  <si>
    <t>01608</t>
  </si>
  <si>
    <t>Saucedo Perez Dulce Angelica</t>
  </si>
  <si>
    <t>SAXF850718TQ8</t>
  </si>
  <si>
    <t>01641</t>
  </si>
  <si>
    <t>Santiago Xolalpa Fernando</t>
  </si>
  <si>
    <t>RARM990925773</t>
  </si>
  <si>
    <t>01651</t>
  </si>
  <si>
    <t>Ramirez Rivera Miguel Angel</t>
  </si>
  <si>
    <t>OIMR970212FW6</t>
  </si>
  <si>
    <t>01652</t>
  </si>
  <si>
    <t>Ortiz Mora Maria Del Rosario</t>
  </si>
  <si>
    <t>REGA961028F54</t>
  </si>
  <si>
    <t>01653</t>
  </si>
  <si>
    <t>Reyes Gutierrez Angel Sebastian</t>
  </si>
  <si>
    <t>Doctor Seguridad Publica</t>
  </si>
  <si>
    <t>RAMS980820LA7</t>
  </si>
  <si>
    <t>01660</t>
  </si>
  <si>
    <t>Ramirez Martinez Sandra Nallely</t>
  </si>
  <si>
    <t>Psicologa Seguridad Publica</t>
  </si>
  <si>
    <t>LURA660127V97</t>
  </si>
  <si>
    <t>01661</t>
  </si>
  <si>
    <t>Luna Ramirez Arturo</t>
  </si>
  <si>
    <t>MATG810916865</t>
  </si>
  <si>
    <t>01664</t>
  </si>
  <si>
    <t>Magadan Torres  Guillermo</t>
  </si>
  <si>
    <t>Departamento 27 DIF</t>
  </si>
  <si>
    <t>FOUC810622549</t>
  </si>
  <si>
    <t xml:space="preserve">  002</t>
  </si>
  <si>
    <t>Flores Urista Clara Edith</t>
  </si>
  <si>
    <t>Asistente DIF</t>
  </si>
  <si>
    <t>IACM5905055T9</t>
  </si>
  <si>
    <t xml:space="preserve">  059</t>
  </si>
  <si>
    <t>Ibarra Castañeda Martin</t>
  </si>
  <si>
    <t xml:space="preserve">Velador </t>
  </si>
  <si>
    <t>AUSM5810266P4</t>
  </si>
  <si>
    <t xml:space="preserve">  098</t>
  </si>
  <si>
    <t>Acuña Sosa Maricela</t>
  </si>
  <si>
    <t>CAAV7209045V1</t>
  </si>
  <si>
    <t xml:space="preserve">  411</t>
  </si>
  <si>
    <t>Calderon Amezcua Veronica</t>
  </si>
  <si>
    <t>MURF750606NY1</t>
  </si>
  <si>
    <t xml:space="preserve">  416</t>
  </si>
  <si>
    <t>Muro Rodriguez Francisco Rodolfo</t>
  </si>
  <si>
    <t>Asesor procuraduria del menor y la</t>
  </si>
  <si>
    <t>RORF640208GH8</t>
  </si>
  <si>
    <t xml:space="preserve">  437</t>
  </si>
  <si>
    <t>Rodriguez Rodarte Felicitas</t>
  </si>
  <si>
    <t>DERA631001IZ8</t>
  </si>
  <si>
    <t xml:space="preserve">  547</t>
  </si>
  <si>
    <t>Delgadillo De La Rosa Ana Elizabeth</t>
  </si>
  <si>
    <t>Encargada CEIMSS</t>
  </si>
  <si>
    <t>SICK8108159P9</t>
  </si>
  <si>
    <t xml:space="preserve">  612</t>
  </si>
  <si>
    <t>Sifuentes Cid Karina Lucero</t>
  </si>
  <si>
    <t>Terapeuta UBR</t>
  </si>
  <si>
    <t>ZALC700823TF7</t>
  </si>
  <si>
    <t xml:space="preserve">  849</t>
  </si>
  <si>
    <t>Zamora Lira Claudia</t>
  </si>
  <si>
    <t>Auxiliar UBR</t>
  </si>
  <si>
    <t>RADC730906RS2</t>
  </si>
  <si>
    <t xml:space="preserve">  860</t>
  </si>
  <si>
    <t>Espino Hernandez Irma</t>
  </si>
  <si>
    <t>LAPN781015484</t>
  </si>
  <si>
    <t xml:space="preserve">  879</t>
  </si>
  <si>
    <t>Llamas Puentes Norma</t>
  </si>
  <si>
    <t>Procuraduria DIF</t>
  </si>
  <si>
    <t>MAJD540214HG8</t>
  </si>
  <si>
    <t xml:space="preserve">  949</t>
  </si>
  <si>
    <t>Martinez De Jesus David</t>
  </si>
  <si>
    <t>CAIC6208177S1</t>
  </si>
  <si>
    <t xml:space="preserve">  989</t>
  </si>
  <si>
    <t>Cardona Isais Carlos</t>
  </si>
  <si>
    <t>GOME820519HC9</t>
  </si>
  <si>
    <t>01065</t>
  </si>
  <si>
    <t>Gomez Martinez Edgar Marcelino</t>
  </si>
  <si>
    <t>Auxiliar area discapacidad</t>
  </si>
  <si>
    <t>SARJ780624284</t>
  </si>
  <si>
    <t>01140</t>
  </si>
  <si>
    <t>Sanchez Reveles Juana</t>
  </si>
  <si>
    <t>COGF901225HZA</t>
  </si>
  <si>
    <t>01224</t>
  </si>
  <si>
    <t>Collazo Gutierrez Francisco Javier</t>
  </si>
  <si>
    <t>AUFM740729R36</t>
  </si>
  <si>
    <t>01229</t>
  </si>
  <si>
    <t>Aguilar Felix Martha Gricelda</t>
  </si>
  <si>
    <t>MERM9205126TA</t>
  </si>
  <si>
    <t>01258</t>
  </si>
  <si>
    <t>Medina Raygoza Jose Manuel</t>
  </si>
  <si>
    <t>MAMJ731226T18</t>
  </si>
  <si>
    <t>01286</t>
  </si>
  <si>
    <t>Martinez Montoya Josefina</t>
  </si>
  <si>
    <t>GAMC910807BC1</t>
  </si>
  <si>
    <t>01291</t>
  </si>
  <si>
    <t>Gaeta Martinez Claudia</t>
  </si>
  <si>
    <t>SACV760904IQ5</t>
  </si>
  <si>
    <t>01359</t>
  </si>
  <si>
    <t>De Santiago Cabrera Veronica Francisca</t>
  </si>
  <si>
    <t>Area Alimentaria</t>
  </si>
  <si>
    <t>BERH610706ME1</t>
  </si>
  <si>
    <t>01378</t>
  </si>
  <si>
    <t>Bernal Ramirez Hortencia</t>
  </si>
  <si>
    <t>Encargado CDC</t>
  </si>
  <si>
    <t>OICM810223L75</t>
  </si>
  <si>
    <t>01408</t>
  </si>
  <si>
    <t>Ortiz Chavez Martha Lucia</t>
  </si>
  <si>
    <t>Directora DIF Municipal</t>
  </si>
  <si>
    <t>LORY780812868</t>
  </si>
  <si>
    <t>01447</t>
  </si>
  <si>
    <t>Lopez Ramirez Yeny</t>
  </si>
  <si>
    <t>DORO900221190</t>
  </si>
  <si>
    <t>01460</t>
  </si>
  <si>
    <t>Dominguez Rodarte Octavio</t>
  </si>
  <si>
    <t>CARG850528KW2</t>
  </si>
  <si>
    <t>01492</t>
  </si>
  <si>
    <t>Campos Roque Maria Guadalupe</t>
  </si>
  <si>
    <t>BALH880707M34</t>
  </si>
  <si>
    <t>01510</t>
  </si>
  <si>
    <t>Bañuelos Lara Hector</t>
  </si>
  <si>
    <t>Inapam</t>
  </si>
  <si>
    <t>LORK941207CC8</t>
  </si>
  <si>
    <t>01525</t>
  </si>
  <si>
    <t>Garcia Del Rio Patricia</t>
  </si>
  <si>
    <t>Cocinera</t>
  </si>
  <si>
    <t>CAZI931228R33</t>
  </si>
  <si>
    <t>01538</t>
  </si>
  <si>
    <t>Castañon Zuñiga Itzel Jazmin</t>
  </si>
  <si>
    <t>Dentista</t>
  </si>
  <si>
    <t>MARJ970122B37</t>
  </si>
  <si>
    <t>01581</t>
  </si>
  <si>
    <t>Martinez Rodriguez Juan Jose De Jesus</t>
  </si>
  <si>
    <t>REOA011106AE2</t>
  </si>
  <si>
    <t>01588</t>
  </si>
  <si>
    <t>Reyes Olivares Andres Alejandro</t>
  </si>
  <si>
    <t>Auxiliar Procuraduria DIF</t>
  </si>
  <si>
    <t>CABS850412TM9</t>
  </si>
  <si>
    <t>01598</t>
  </si>
  <si>
    <t>Calderon Barcenas Saira Maria</t>
  </si>
  <si>
    <t>Nutriologa</t>
  </si>
  <si>
    <t>CACY9711159K1</t>
  </si>
  <si>
    <t>01613</t>
  </si>
  <si>
    <t>Cabañas Caldera Yessica Noemi</t>
  </si>
  <si>
    <t>HANM900926N98</t>
  </si>
  <si>
    <t>01629</t>
  </si>
  <si>
    <t>De Haro Navarro Manuel Alejandro</t>
  </si>
  <si>
    <t>Doctor DIF</t>
  </si>
  <si>
    <t>MAAY7902051C7</t>
  </si>
  <si>
    <t>01631</t>
  </si>
  <si>
    <t>Macias Aguilar Yaneth</t>
  </si>
  <si>
    <t>HUAI761228UW7</t>
  </si>
  <si>
    <t>01634</t>
  </si>
  <si>
    <t>Departamento 28 COMERCIO Y ALCOHOLES</t>
  </si>
  <si>
    <t>FECM780621TR7</t>
  </si>
  <si>
    <t xml:space="preserve">  007</t>
  </si>
  <si>
    <t>Felix Cerna Mirna Velia</t>
  </si>
  <si>
    <t>BARL6010147K0</t>
  </si>
  <si>
    <t xml:space="preserve">  115</t>
  </si>
  <si>
    <t>Bañuelos Reyes Lucio</t>
  </si>
  <si>
    <t>Notificador</t>
  </si>
  <si>
    <t>JURR621116427</t>
  </si>
  <si>
    <t xml:space="preserve">  661</t>
  </si>
  <si>
    <t>Juarez Ramirez Ruben</t>
  </si>
  <si>
    <t>MEMM850226FM3</t>
  </si>
  <si>
    <t>01030</t>
  </si>
  <si>
    <t>Medina Martinez Maritza</t>
  </si>
  <si>
    <t>RECJ700302HB7</t>
  </si>
  <si>
    <t>01626</t>
  </si>
  <si>
    <t>Revilla Carrillo Jose De Jesus</t>
  </si>
  <si>
    <t>MAPE890425F62</t>
  </si>
  <si>
    <t>01632</t>
  </si>
  <si>
    <t>Martinez Pichardo Edgar Ignacio</t>
  </si>
  <si>
    <t>FORJ7101243P9</t>
  </si>
  <si>
    <t>01306</t>
  </si>
  <si>
    <t>Flores Raygoza Juan Jose</t>
  </si>
  <si>
    <t>Encaragdo Comercio y Alcoholes</t>
  </si>
  <si>
    <t>Departamento 29 CECIMSS</t>
  </si>
  <si>
    <t>ROFA7107175P2</t>
  </si>
  <si>
    <t xml:space="preserve">  312</t>
  </si>
  <si>
    <t>Rodriguez Frausto Alejandro</t>
  </si>
  <si>
    <t>Auxiliar CEIMSS</t>
  </si>
  <si>
    <t>Departamento 32 CENTRO CULTURAL</t>
  </si>
  <si>
    <t>AUDR620929JZ8</t>
  </si>
  <si>
    <t xml:space="preserve">  284</t>
  </si>
  <si>
    <t>Aguirre Dominguez Rosa Maria</t>
  </si>
  <si>
    <t>ROTD7806172V7</t>
  </si>
  <si>
    <t xml:space="preserve">  417</t>
  </si>
  <si>
    <t>Rodriguez Torres Dario</t>
  </si>
  <si>
    <t>TEVL760829V33</t>
  </si>
  <si>
    <t>01459</t>
  </si>
  <si>
    <t>Trejo Vazquez Luis Miguel</t>
  </si>
  <si>
    <t>Director Banda Sinfonica</t>
  </si>
  <si>
    <t>SASS6501041Q8</t>
  </si>
  <si>
    <t>01543</t>
  </si>
  <si>
    <t>Salazar Soto Salvador</t>
  </si>
  <si>
    <t>Maestro de Musica</t>
  </si>
  <si>
    <t>EOTI9506051H4</t>
  </si>
  <si>
    <t>01587</t>
  </si>
  <si>
    <t>Escobar Torres Ivanhoe</t>
  </si>
  <si>
    <t>Encargado Centro Cultural</t>
  </si>
  <si>
    <t>MASI781010SG3</t>
  </si>
  <si>
    <t>01656</t>
  </si>
  <si>
    <t>Martinez Santos  Iliana</t>
  </si>
  <si>
    <t>CAMF870921UY7</t>
  </si>
  <si>
    <t>02002</t>
  </si>
  <si>
    <t>Chavez  Marquez Fabiola</t>
  </si>
  <si>
    <t>Maestra de danza</t>
  </si>
  <si>
    <t>Departamento 33 DEPORTE MUNICIPAL</t>
  </si>
  <si>
    <t>VISA740531N95</t>
  </si>
  <si>
    <t xml:space="preserve">  247</t>
  </si>
  <si>
    <t>Villavicencio Sanchez Jose Angel</t>
  </si>
  <si>
    <t>Encargado area discapacidad</t>
  </si>
  <si>
    <t>DICR621024IDA</t>
  </si>
  <si>
    <t xml:space="preserve">  326</t>
  </si>
  <si>
    <t>Diaz Cardenas Rafael</t>
  </si>
  <si>
    <t>Auxiliar general</t>
  </si>
  <si>
    <t>AATM740925EK6</t>
  </si>
  <si>
    <t xml:space="preserve">  460</t>
  </si>
  <si>
    <t>Aranda Tinajero Marco Antonio</t>
  </si>
  <si>
    <t>GUDG791204CG1</t>
  </si>
  <si>
    <t xml:space="preserve">  575</t>
  </si>
  <si>
    <t>Gutierrez Delgado Jose Guadalupe</t>
  </si>
  <si>
    <t>Encargado Combustibles</t>
  </si>
  <si>
    <t>GALA780422EMA</t>
  </si>
  <si>
    <t xml:space="preserve">  827</t>
  </si>
  <si>
    <t>Garcia Lopez Adan</t>
  </si>
  <si>
    <t>Instructor gimnacio</t>
  </si>
  <si>
    <t>GAGE870503QK0</t>
  </si>
  <si>
    <t>01064</t>
  </si>
  <si>
    <t>Garcia Gutierrez Edgar Fabian</t>
  </si>
  <si>
    <t>RETS791103MK1</t>
  </si>
  <si>
    <t>01443</t>
  </si>
  <si>
    <t>Reyes Trujillo Sergio Guadalupe</t>
  </si>
  <si>
    <t>MAJM760217JW8</t>
  </si>
  <si>
    <t>01471</t>
  </si>
  <si>
    <t>Mauricio Juarez Martha Alicia</t>
  </si>
  <si>
    <t>PARS690908U2A</t>
  </si>
  <si>
    <t>01472</t>
  </si>
  <si>
    <t>Parra Rodriguez Sergio</t>
  </si>
  <si>
    <t>Auxiliar del Deporte</t>
  </si>
  <si>
    <t>RIRP830104QF9</t>
  </si>
  <si>
    <t>01600</t>
  </si>
  <si>
    <t>Del Rio Reyes Porfirio</t>
  </si>
  <si>
    <t>Encargado del Deporte Municipal</t>
  </si>
  <si>
    <t>CEIF900620HY4</t>
  </si>
  <si>
    <t>01601</t>
  </si>
  <si>
    <t>Cervantes Ibarra Francisco Javier</t>
  </si>
  <si>
    <t>Departamento 35 SINDICATURA</t>
  </si>
  <si>
    <t>UALM900305R19</t>
  </si>
  <si>
    <t>01278</t>
  </si>
  <si>
    <t>Ugalde Lopez Michael Adrian</t>
  </si>
  <si>
    <t>ROFN930831IZ7</t>
  </si>
  <si>
    <t>01293</t>
  </si>
  <si>
    <t>Roman Felix Nancy Jaqueline</t>
  </si>
  <si>
    <t>NARH630811CE4</t>
  </si>
  <si>
    <t>01297</t>
  </si>
  <si>
    <t>Nañez Rodriguez Hector Manuel</t>
  </si>
  <si>
    <t>Asesor Juridico</t>
  </si>
  <si>
    <t>Departamento 36 PROTECCION CIVIL</t>
  </si>
  <si>
    <t>AACS700910F91</t>
  </si>
  <si>
    <t xml:space="preserve">  018</t>
  </si>
  <si>
    <t>Alvarez Correa Sofia</t>
  </si>
  <si>
    <t>CACJ830530E86</t>
  </si>
  <si>
    <t xml:space="preserve">  084</t>
  </si>
  <si>
    <t>Castillo Carrion Jaime</t>
  </si>
  <si>
    <t>Bombero</t>
  </si>
  <si>
    <t>GAMM830323CM6</t>
  </si>
  <si>
    <t xml:space="preserve">  095</t>
  </si>
  <si>
    <t>Gamez Marin Jose Manuel</t>
  </si>
  <si>
    <t>SARJ750322K21</t>
  </si>
  <si>
    <t xml:space="preserve">  452</t>
  </si>
  <si>
    <t>Saucedo Ramirez Javier</t>
  </si>
  <si>
    <t>ROCP681228GQ5</t>
  </si>
  <si>
    <t xml:space="preserve">  467</t>
  </si>
  <si>
    <t>Rodarte Castañon Pedro</t>
  </si>
  <si>
    <t>GADR860203MK0</t>
  </si>
  <si>
    <t xml:space="preserve">  480</t>
  </si>
  <si>
    <t>Galindo Delgado Raul</t>
  </si>
  <si>
    <t>MAHM790323LI2</t>
  </si>
  <si>
    <t xml:space="preserve">  482</t>
  </si>
  <si>
    <t>Martinez  Hernandez Miguel Angel</t>
  </si>
  <si>
    <t>SAHG790204NL4</t>
  </si>
  <si>
    <t xml:space="preserve">  610</t>
  </si>
  <si>
    <t>Sandoval Hernandez Gilberto</t>
  </si>
  <si>
    <t>COJF790321EI7</t>
  </si>
  <si>
    <t xml:space="preserve">  632</t>
  </si>
  <si>
    <t>Cortes De Jesus Jose Francisco</t>
  </si>
  <si>
    <t>CORJ7704112K3</t>
  </si>
  <si>
    <t xml:space="preserve">  642</t>
  </si>
  <si>
    <t>Coronado Rodriguez Juan Bernardo</t>
  </si>
  <si>
    <t>Coordinador Proteccion Civil</t>
  </si>
  <si>
    <t>MUAA670407KD6</t>
  </si>
  <si>
    <t xml:space="preserve">  663</t>
  </si>
  <si>
    <t>Muro Aguiñaga Alejandro</t>
  </si>
  <si>
    <t>GAML860630251</t>
  </si>
  <si>
    <t xml:space="preserve">  753</t>
  </si>
  <si>
    <t>Gamez Marin Luis Alberto</t>
  </si>
  <si>
    <t>MUCA690126N40</t>
  </si>
  <si>
    <t xml:space="preserve">  777</t>
  </si>
  <si>
    <t>Muñoz Castañon Angel</t>
  </si>
  <si>
    <t>GAFJ7302127GA</t>
  </si>
  <si>
    <t xml:space="preserve">  866</t>
  </si>
  <si>
    <t>Garcia Flores Javier</t>
  </si>
  <si>
    <t>MAHF770602GK7</t>
  </si>
  <si>
    <t xml:space="preserve">  894</t>
  </si>
  <si>
    <t>Martinez Hernandez Francisco</t>
  </si>
  <si>
    <t>CAMR871024793</t>
  </si>
  <si>
    <t xml:space="preserve">  913</t>
  </si>
  <si>
    <t>Castañeda Murillo Rafael</t>
  </si>
  <si>
    <t>GOCH780912962</t>
  </si>
  <si>
    <t>01252</t>
  </si>
  <si>
    <t>Gonzalez Carlos Hector</t>
  </si>
  <si>
    <t>MUCB680212NX8</t>
  </si>
  <si>
    <t>01283</t>
  </si>
  <si>
    <t>Muro Caldera Brenda</t>
  </si>
  <si>
    <t>RUTL820708FB2</t>
  </si>
  <si>
    <t>01368</t>
  </si>
  <si>
    <t>Ruiz Torres Jose Luis</t>
  </si>
  <si>
    <t>HEHB891004F71</t>
  </si>
  <si>
    <t>01560</t>
  </si>
  <si>
    <t>Hernandez Hernandez Brenda Karen</t>
  </si>
  <si>
    <t>COJM970814EM0</t>
  </si>
  <si>
    <t>01564</t>
  </si>
  <si>
    <t>Covarrubias Juarez Maria Montserrat</t>
  </si>
  <si>
    <t>SASJ970819LQ4</t>
  </si>
  <si>
    <t>01570</t>
  </si>
  <si>
    <t>Sanchez Saucedo Maria De Jesus</t>
  </si>
  <si>
    <t>LOOI9808063HA</t>
  </si>
  <si>
    <t>01610</t>
  </si>
  <si>
    <t>Lopez Ojeda Isela Consuelo</t>
  </si>
  <si>
    <t>OIHN820420PN6</t>
  </si>
  <si>
    <t>01627</t>
  </si>
  <si>
    <t>Ortiz Hernandez Norma Angelica</t>
  </si>
  <si>
    <t>EASA991018UE6</t>
  </si>
  <si>
    <t>01636</t>
  </si>
  <si>
    <t>Esparza Saucedo Adan Emmanuel</t>
  </si>
  <si>
    <t>NAZB980410JF2</t>
  </si>
  <si>
    <t>01637</t>
  </si>
  <si>
    <t>Nava Zapata Brenda Del Carmen</t>
  </si>
  <si>
    <t>MAMX971107KKA</t>
  </si>
  <si>
    <t>01642</t>
  </si>
  <si>
    <t>Martinez Marquez Erika Janette</t>
  </si>
  <si>
    <t>CIJT930128N75</t>
  </si>
  <si>
    <t>02024</t>
  </si>
  <si>
    <t>Cisneros Juarez Tomas</t>
  </si>
  <si>
    <t>Departamento 39 RECURSOS HUMANOS</t>
  </si>
  <si>
    <t>CODA630408KA0</t>
  </si>
  <si>
    <t xml:space="preserve">  123</t>
  </si>
  <si>
    <t>Correa Delgado Alma Lorena</t>
  </si>
  <si>
    <t>LOMI860705817</t>
  </si>
  <si>
    <t xml:space="preserve">  756</t>
  </si>
  <si>
    <t>Loera Miramontes Ivan Antonio</t>
  </si>
  <si>
    <t>Tecnico Informatica</t>
  </si>
  <si>
    <t>OIRC891001IQ0</t>
  </si>
  <si>
    <t>01048</t>
  </si>
  <si>
    <t>Ortiz Raygoza Cecilia</t>
  </si>
  <si>
    <t>CEEJ620721J4A</t>
  </si>
  <si>
    <t>01298</t>
  </si>
  <si>
    <t>Cervantes Escoto Jorge Daniel</t>
  </si>
  <si>
    <t>Auxiliar Recursos Humanos</t>
  </si>
  <si>
    <t>RALG780307TS3</t>
  </si>
  <si>
    <t>01420</t>
  </si>
  <si>
    <t>Ramirez Luna Ma. Guadalupe</t>
  </si>
  <si>
    <t>MEAJ700723K72</t>
  </si>
  <si>
    <t>01505</t>
  </si>
  <si>
    <t>Mejia Alvarez Jaime</t>
  </si>
  <si>
    <t>Encargado Recursos Humanos</t>
  </si>
  <si>
    <t>CUMI960411Q30</t>
  </si>
  <si>
    <t>01508</t>
  </si>
  <si>
    <t>Cruz Medina Maria Isabel</t>
  </si>
  <si>
    <t>GATG621125CCA</t>
  </si>
  <si>
    <t>01589</t>
  </si>
  <si>
    <t>Garcia Tinajero Jose Guadalupe</t>
  </si>
  <si>
    <t>Encargado Bolsa de trabajo</t>
  </si>
  <si>
    <t>Departamento 42 IMM CALERA</t>
  </si>
  <si>
    <t>PIAG690315GQ5</t>
  </si>
  <si>
    <t xml:space="preserve">  723</t>
  </si>
  <si>
    <t>Prieto Acuña Ma. Guadalupe</t>
  </si>
  <si>
    <t>GASK940807QC3</t>
  </si>
  <si>
    <t>01066</t>
  </si>
  <si>
    <t>Garcia Saldivar Karla Edith</t>
  </si>
  <si>
    <t>JURA890116RE2</t>
  </si>
  <si>
    <t>01135</t>
  </si>
  <si>
    <t>Juarez Recendez Alejandra</t>
  </si>
  <si>
    <t>Directora IMMCALERA</t>
  </si>
  <si>
    <t>TEDR850907THA</t>
  </si>
  <si>
    <t>01599</t>
  </si>
  <si>
    <t>Trejo Dominguez Rosaura Lizet</t>
  </si>
  <si>
    <t>MALM881215T49</t>
  </si>
  <si>
    <t>01655</t>
  </si>
  <si>
    <t>Martinez Lizardo Mary cruz</t>
  </si>
  <si>
    <t>Departamento 47 INJUCA</t>
  </si>
  <si>
    <t>GAPA660507960</t>
  </si>
  <si>
    <t xml:space="preserve">  120</t>
  </si>
  <si>
    <t>Garcia Paredes Alfonso</t>
  </si>
  <si>
    <t>OIRJ600905T16</t>
  </si>
  <si>
    <t xml:space="preserve">  401</t>
  </si>
  <si>
    <t>Ortiz Rosales Juan Antonio</t>
  </si>
  <si>
    <t>VEMR750324M44</t>
  </si>
  <si>
    <t xml:space="preserve">  889</t>
  </si>
  <si>
    <t>Vega Mejia Rosendo</t>
  </si>
  <si>
    <t>RARS911119PB6</t>
  </si>
  <si>
    <t>01086</t>
  </si>
  <si>
    <t>Ramirez Romero Sergio</t>
  </si>
  <si>
    <t>CAHJ740331GDA</t>
  </si>
  <si>
    <t>01119</t>
  </si>
  <si>
    <t>Cardenas Hernandez J Jose</t>
  </si>
  <si>
    <t>GAGW890625LW4</t>
  </si>
  <si>
    <t>01502</t>
  </si>
  <si>
    <t>Garcia Gutierrez Wendi Yanira</t>
  </si>
  <si>
    <t>Encargada INJUCA</t>
  </si>
  <si>
    <t>GALD971124PC1</t>
  </si>
  <si>
    <t>01606</t>
  </si>
  <si>
    <t>Garcia Lara Diego Fernando</t>
  </si>
  <si>
    <t>Departamento 48 MULTIDISIPLINARIO</t>
  </si>
  <si>
    <t>AATL601029KE5</t>
  </si>
  <si>
    <t xml:space="preserve">  551</t>
  </si>
  <si>
    <t>Aranda Tinajero Maria De Lourdes</t>
  </si>
  <si>
    <t>FERS7806082P7</t>
  </si>
  <si>
    <t xml:space="preserve">  898</t>
  </si>
  <si>
    <t>Felix Reyes Susana Maria Del Rosario</t>
  </si>
  <si>
    <t>JUCI660603RA3</t>
  </si>
  <si>
    <t>01089</t>
  </si>
  <si>
    <t>Juarez Carrillo Ismael</t>
  </si>
  <si>
    <t>Velador</t>
  </si>
  <si>
    <t>CACL6610068L8</t>
  </si>
  <si>
    <t>01523</t>
  </si>
  <si>
    <t>Casares Casas Ma. Luisa</t>
  </si>
  <si>
    <t>Departamento 53 CDC CENTENARIO</t>
  </si>
  <si>
    <t>OIER7001059R8</t>
  </si>
  <si>
    <t>01227</t>
  </si>
  <si>
    <t>Olivares Espinosa Maria Del Rosario</t>
  </si>
  <si>
    <t>EIHM670430U76</t>
  </si>
  <si>
    <t>01373</t>
  </si>
  <si>
    <t>Espino Hernandez Margarita</t>
  </si>
  <si>
    <t>TOTR810823SX1</t>
  </si>
  <si>
    <t>01403</t>
  </si>
  <si>
    <t>Troncoso Trejo Rosa Elba</t>
  </si>
  <si>
    <t>PIOI850513MP1</t>
  </si>
  <si>
    <t>01590</t>
  </si>
  <si>
    <t>Pinales Ortiz Ismelda</t>
  </si>
  <si>
    <t>Encargada CDC</t>
  </si>
  <si>
    <t>Departamento 57 DESARROLLO SOCIAL</t>
  </si>
  <si>
    <t>MAMJ6406101S8</t>
  </si>
  <si>
    <t>01509</t>
  </si>
  <si>
    <t>Martinez Muro Javier</t>
  </si>
  <si>
    <t>Subdirector Desarrollo Social</t>
  </si>
  <si>
    <t>Departamento 59 OBRA PUBLICA GASTO ADMINISTRATIVOS</t>
  </si>
  <si>
    <t>CAAS750508FA7</t>
  </si>
  <si>
    <t xml:space="preserve">  085</t>
  </si>
  <si>
    <t>Carrillo Alonso Sandra</t>
  </si>
  <si>
    <t>Direcora Obras Publicas</t>
  </si>
  <si>
    <t>RACL720107T21</t>
  </si>
  <si>
    <t xml:space="preserve">  121</t>
  </si>
  <si>
    <t>Rangel Castañeda Ma. De La Luz</t>
  </si>
  <si>
    <t>RAML650718BK6</t>
  </si>
  <si>
    <t xml:space="preserve">  301</t>
  </si>
  <si>
    <t>Ramos Martinez Jose Luis</t>
  </si>
  <si>
    <t>Cartografo</t>
  </si>
  <si>
    <t>GAPG8703221T0</t>
  </si>
  <si>
    <t xml:space="preserve">  337</t>
  </si>
  <si>
    <t>Garcia Pacheco Gabriel Alonso</t>
  </si>
  <si>
    <t>Personal de obra publica</t>
  </si>
  <si>
    <t>SALF631018SY9</t>
  </si>
  <si>
    <t xml:space="preserve">  533</t>
  </si>
  <si>
    <t>Sanchez De Loera Francisco Javier</t>
  </si>
  <si>
    <t>Director Servicios Generales</t>
  </si>
  <si>
    <t>HEHM710819LK8</t>
  </si>
  <si>
    <t xml:space="preserve">  826</t>
  </si>
  <si>
    <t>Hernandez Herrera Mario Alonso</t>
  </si>
  <si>
    <t>Auxiliar servicios generales</t>
  </si>
  <si>
    <t>GOCM8602099I9</t>
  </si>
  <si>
    <t xml:space="preserve">  868</t>
  </si>
  <si>
    <t>Gonzalez Castañon  Jose Manuel</t>
  </si>
  <si>
    <t>Ventanilla unica</t>
  </si>
  <si>
    <t>EIMR8703194DA</t>
  </si>
  <si>
    <t xml:space="preserve">  990</t>
  </si>
  <si>
    <t>Espinoza Murillo Rocio Josefina</t>
  </si>
  <si>
    <t>TOGO860604KT0</t>
  </si>
  <si>
    <t>01110</t>
  </si>
  <si>
    <t>Torres Garcia Oscar Gerardo</t>
  </si>
  <si>
    <t>AAHJ880907V99</t>
  </si>
  <si>
    <t>01379</t>
  </si>
  <si>
    <t>Alvarado Hernandez Jatnelli Keneth</t>
  </si>
  <si>
    <t>MARR600209B55</t>
  </si>
  <si>
    <t>01515</t>
  </si>
  <si>
    <t>Martinez Rosales Ruben</t>
  </si>
  <si>
    <t>Supervisor de obra</t>
  </si>
  <si>
    <t>Departamento 60 OBRA PUBLICA SUPERVISION OBR OTRO PROG</t>
  </si>
  <si>
    <t>JISF880422SU6</t>
  </si>
  <si>
    <t>01130</t>
  </si>
  <si>
    <t>Jimenez Saucedo Fernando Miguel</t>
  </si>
  <si>
    <t xml:space="preserve">Arquitecto </t>
  </si>
  <si>
    <t>Departamento 61 OBRA PUBLICA SUPERVISION DE OBR PMO</t>
  </si>
  <si>
    <t>MUMV760905NHA</t>
  </si>
  <si>
    <t xml:space="preserve">  738</t>
  </si>
  <si>
    <t>Murillo Martinez Victor Manuel</t>
  </si>
  <si>
    <t>Supervisor de campo</t>
  </si>
  <si>
    <t>MUMJ8605044C6</t>
  </si>
  <si>
    <t xml:space="preserve">  870</t>
  </si>
  <si>
    <t>Murillo Martinez Jesus Enrique</t>
  </si>
  <si>
    <t>Departamento 62 OBRA PUBLICA MANT Y CONSER CALLES</t>
  </si>
  <si>
    <t>FOMO750907URA</t>
  </si>
  <si>
    <t xml:space="preserve">  719</t>
  </si>
  <si>
    <t>Flores Moran Omar</t>
  </si>
  <si>
    <t>Albañil</t>
  </si>
  <si>
    <t>GARJ590919ME1</t>
  </si>
  <si>
    <t xml:space="preserve">  864</t>
  </si>
  <si>
    <t>Garcia Rodriguez Juan Manuel</t>
  </si>
  <si>
    <t>MEAX720823BE8</t>
  </si>
  <si>
    <t>01099</t>
  </si>
  <si>
    <t>Mejia Alvarez Sergio</t>
  </si>
  <si>
    <t>AOMC8907239S4</t>
  </si>
  <si>
    <t>01198</t>
  </si>
  <si>
    <t>Acosta Martinez Cristian</t>
  </si>
  <si>
    <t>NIRS661007P62</t>
  </si>
  <si>
    <t>01495</t>
  </si>
  <si>
    <t>Niño Rivera Sergio</t>
  </si>
  <si>
    <t>Operador maquinaria pesada</t>
  </si>
  <si>
    <t>CABV8311178U1</t>
  </si>
  <si>
    <t>01628</t>
  </si>
  <si>
    <t>Camarrillo Belmontes Victor Hugo</t>
  </si>
  <si>
    <t>RARG711124IT1</t>
  </si>
  <si>
    <t>01340</t>
  </si>
  <si>
    <t>Ramos Reyes Gustavo</t>
  </si>
  <si>
    <t>Departamento 63 OBRA PUBLICA MEJORAMIENTO VIVIENDA</t>
  </si>
  <si>
    <t>VIAA710619MA2</t>
  </si>
  <si>
    <t>01191</t>
  </si>
  <si>
    <t>Villagrana Acevedo Alvaro</t>
  </si>
  <si>
    <t>Departamento 64 OBRA PUBLICA CONST FOSAS DBLE PANEON PU</t>
  </si>
  <si>
    <t>CUOS670322DU2</t>
  </si>
  <si>
    <t xml:space="preserve">  888</t>
  </si>
  <si>
    <t>Cuevas Olvera Sergio</t>
  </si>
  <si>
    <t>GAJM730908641</t>
  </si>
  <si>
    <t xml:space="preserve">  960</t>
  </si>
  <si>
    <t>Garcia Juarez Mario</t>
  </si>
  <si>
    <t>AAGF731102599</t>
  </si>
  <si>
    <t>01199</t>
  </si>
  <si>
    <t>Alvarado Gonzalez Jose Fernando</t>
  </si>
  <si>
    <t>TODG650626MR8</t>
  </si>
  <si>
    <t>01309</t>
  </si>
  <si>
    <t>Torres Davila Gustavo</t>
  </si>
  <si>
    <t>GOAP720726KW7</t>
  </si>
  <si>
    <t>01466</t>
  </si>
  <si>
    <t>Gomez Ambriz Pedro Manuel</t>
  </si>
  <si>
    <t>JURD930630PG8</t>
  </si>
  <si>
    <t>01562</t>
  </si>
  <si>
    <t>Juarez Rosas Diego Cesar</t>
  </si>
  <si>
    <t>GUPJ811116M77</t>
  </si>
  <si>
    <t>01619</t>
  </si>
  <si>
    <t>Guerrero Puebla Jose</t>
  </si>
  <si>
    <t>AASR650527PZ5</t>
  </si>
  <si>
    <t>01622</t>
  </si>
  <si>
    <t>Alvarez Salas Ruben</t>
  </si>
  <si>
    <t>CUOA700505A93</t>
  </si>
  <si>
    <t>01623</t>
  </si>
  <si>
    <t>Cuevas Olvera Jose Angel</t>
  </si>
  <si>
    <t>Departamento 66 OBRA PUBLICA MANT Y CONSER CAMINOS</t>
  </si>
  <si>
    <t>DERA8011279H6</t>
  </si>
  <si>
    <t xml:space="preserve">  064</t>
  </si>
  <si>
    <t>Delgado Reyes Alfredo</t>
  </si>
  <si>
    <t>SATP730219RE3</t>
  </si>
  <si>
    <t xml:space="preserve">  087</t>
  </si>
  <si>
    <t>Sanchez Torres Pedro</t>
  </si>
  <si>
    <t>Operador Maquinaria Pesada</t>
  </si>
  <si>
    <t>HEME750715M99</t>
  </si>
  <si>
    <t xml:space="preserve">  526</t>
  </si>
  <si>
    <t>Hernandez Martinez Enrique</t>
  </si>
  <si>
    <t>SOLM751120SG2</t>
  </si>
  <si>
    <t xml:space="preserve">  657</t>
  </si>
  <si>
    <t>Soto Lizardo Jose Manuel</t>
  </si>
  <si>
    <t>ROME980209K93</t>
  </si>
  <si>
    <t>01465</t>
  </si>
  <si>
    <t>Rodriguez Martinez Eduardo</t>
  </si>
  <si>
    <t>Auxiliar Camion Cisterna</t>
  </si>
  <si>
    <t>QUHJ871227BV4</t>
  </si>
  <si>
    <t>01534</t>
  </si>
  <si>
    <t>Quiroz Hinojoza Juan Manuel</t>
  </si>
  <si>
    <t>Chofer Camion</t>
  </si>
  <si>
    <t>SAFS971010638</t>
  </si>
  <si>
    <t>01559</t>
  </si>
  <si>
    <t>Rodriguez Rodriguez Gerardo Renato</t>
  </si>
  <si>
    <t>Departamento 68 OBRA PUBLICA MANTENIMIENTO ESPAC DEPORT</t>
  </si>
  <si>
    <t>MAJC771215JM2</t>
  </si>
  <si>
    <t xml:space="preserve">  958</t>
  </si>
  <si>
    <t>Mauricio Juarez Jose Cruz</t>
  </si>
  <si>
    <t>Personal cuadrilla campo</t>
  </si>
  <si>
    <t>BACC7201275R6</t>
  </si>
  <si>
    <t>01260</t>
  </si>
  <si>
    <t>Balandran  Cardenas Carlos</t>
  </si>
  <si>
    <t>CASL761015R45</t>
  </si>
  <si>
    <t>01206</t>
  </si>
  <si>
    <t>Castañeda  De Santiago Luis Manuel</t>
  </si>
  <si>
    <t>Departamento 71 OBRA PUBLICA MANT ALUMBRADO PUBLICO</t>
  </si>
  <si>
    <t>HEVH660913BS2</t>
  </si>
  <si>
    <t xml:space="preserve">  038</t>
  </si>
  <si>
    <t>Hernandez Villegas Hector</t>
  </si>
  <si>
    <t>Personal alumbrado</t>
  </si>
  <si>
    <t>PIAV810520HX9</t>
  </si>
  <si>
    <t>01127</t>
  </si>
  <si>
    <t>Pichardo Armas Victor</t>
  </si>
  <si>
    <t>GULJ980218NJ7</t>
  </si>
  <si>
    <t>01431</t>
  </si>
  <si>
    <t>Guajardo Lopez Juan Ivan</t>
  </si>
  <si>
    <t>ROGJ740709LWA</t>
  </si>
  <si>
    <t>01433</t>
  </si>
  <si>
    <t>Rodarte Guerrero Julio</t>
  </si>
  <si>
    <t>VIRF62100465A</t>
  </si>
  <si>
    <t>02020</t>
  </si>
  <si>
    <t>Villegas Reyes Francisco</t>
  </si>
  <si>
    <t>Departamento 72 CDC CRUZ AZUL</t>
  </si>
  <si>
    <t>ROVM670729R6A</t>
  </si>
  <si>
    <t xml:space="preserve">  603</t>
  </si>
  <si>
    <t>Rodriguez Villegas Martha</t>
  </si>
  <si>
    <t xml:space="preserve">  858</t>
  </si>
  <si>
    <t>Raygoza Delgado Maria Del Carmen</t>
  </si>
  <si>
    <t>MUCI550901VB1</t>
  </si>
  <si>
    <t>01242</t>
  </si>
  <si>
    <t>Muro Caldera Ma. Irma</t>
  </si>
  <si>
    <t>OOMN770127Q44</t>
  </si>
  <si>
    <t>01377</t>
  </si>
  <si>
    <t>Ordorica Martinez Norma</t>
  </si>
  <si>
    <t>Departamento 73 SERVICIOS GRALES  MANTTO A PARQUES Y JAR</t>
  </si>
  <si>
    <t>CADR690302TJ0</t>
  </si>
  <si>
    <t xml:space="preserve">  096</t>
  </si>
  <si>
    <t>TETG6801291HA</t>
  </si>
  <si>
    <t xml:space="preserve">  897</t>
  </si>
  <si>
    <t>Trejo Tapia Gerardo</t>
  </si>
  <si>
    <t>GOCP720614CN4</t>
  </si>
  <si>
    <t xml:space="preserve">  912</t>
  </si>
  <si>
    <t>MEMJ730626MB2</t>
  </si>
  <si>
    <t>01082</t>
  </si>
  <si>
    <t>Mejia Muro Juan Francisco</t>
  </si>
  <si>
    <t>CARS690902S30</t>
  </si>
  <si>
    <t>01090</t>
  </si>
  <si>
    <t>Chavez Reyes Sergio Alfredo</t>
  </si>
  <si>
    <t>COGM801006JB0</t>
  </si>
  <si>
    <t>01151</t>
  </si>
  <si>
    <t>Contreras Gutierrez Marco Antonio</t>
  </si>
  <si>
    <t>CODF841004PYA</t>
  </si>
  <si>
    <t>01172</t>
  </si>
  <si>
    <t>Colunga Delgadillo Jose Francisco</t>
  </si>
  <si>
    <t>RARE8812202Y4</t>
  </si>
  <si>
    <t>01184</t>
  </si>
  <si>
    <t>HIEJ580707UDA</t>
  </si>
  <si>
    <t>01187</t>
  </si>
  <si>
    <t>Hinojosa Esparza J. Jesus</t>
  </si>
  <si>
    <t>SAGU8202128U6</t>
  </si>
  <si>
    <t>01208</t>
  </si>
  <si>
    <t>Sanchez Gonzalez Uriel</t>
  </si>
  <si>
    <t>RADO950211KN8</t>
  </si>
  <si>
    <t>01209</t>
  </si>
  <si>
    <t>Raygoza Delgado Oscar Macario</t>
  </si>
  <si>
    <t>LERH700128R83</t>
  </si>
  <si>
    <t>01228</t>
  </si>
  <si>
    <t>Ledezma Rodriguez Hermelindo</t>
  </si>
  <si>
    <t>MEPD6608223R8</t>
  </si>
  <si>
    <t>01348</t>
  </si>
  <si>
    <t>Menchaca Perez Daniel</t>
  </si>
  <si>
    <t>FARR520418NC4</t>
  </si>
  <si>
    <t>02018</t>
  </si>
  <si>
    <t>Falcon Rosales Rogelio</t>
  </si>
  <si>
    <t>Departamento 74 SERVICIOS GRALES LIMPIA REC Y TRAS TRAT</t>
  </si>
  <si>
    <t>SABJ570615PD4</t>
  </si>
  <si>
    <t xml:space="preserve">  034</t>
  </si>
  <si>
    <t>Salazar Bañuelos J.  Jesus</t>
  </si>
  <si>
    <t>BAEG731017U81</t>
  </si>
  <si>
    <t xml:space="preserve">  066</t>
  </si>
  <si>
    <t>Bautista Enriquez Guadalupe</t>
  </si>
  <si>
    <t>CAZJ710719K53</t>
  </si>
  <si>
    <t xml:space="preserve">  067</t>
  </si>
  <si>
    <t>Cabrera Zamora Juan Manuel</t>
  </si>
  <si>
    <t>CAZJ620730613</t>
  </si>
  <si>
    <t xml:space="preserve">  070</t>
  </si>
  <si>
    <t>BARA631210BF0</t>
  </si>
  <si>
    <t xml:space="preserve">  071</t>
  </si>
  <si>
    <t>Barrera Del Real Andres</t>
  </si>
  <si>
    <t>PEHF711016E25</t>
  </si>
  <si>
    <t xml:space="preserve">  274</t>
  </si>
  <si>
    <t>Perez Herrera Florentino</t>
  </si>
  <si>
    <t>MOLJ660729C18</t>
  </si>
  <si>
    <t xml:space="preserve">  472</t>
  </si>
  <si>
    <t>Moreno Lopez Jesus</t>
  </si>
  <si>
    <t>CAPA840117CH5</t>
  </si>
  <si>
    <t xml:space="preserve">  473</t>
  </si>
  <si>
    <t>MULR621123SS0</t>
  </si>
  <si>
    <t xml:space="preserve">  587</t>
  </si>
  <si>
    <t>Murillo Lopez Ruben</t>
  </si>
  <si>
    <t>BAPF460910AH7</t>
  </si>
  <si>
    <t xml:space="preserve">  749</t>
  </si>
  <si>
    <t>Bañuelos Perez Florencio</t>
  </si>
  <si>
    <t>PEGC870603CL0</t>
  </si>
  <si>
    <t xml:space="preserve">  760</t>
  </si>
  <si>
    <t>Perez Garcia Carlos</t>
  </si>
  <si>
    <t>CAMA7309044ZA</t>
  </si>
  <si>
    <t xml:space="preserve">  978</t>
  </si>
  <si>
    <t>Calvillo Marquez Andres</t>
  </si>
  <si>
    <t>OIOO890718A52</t>
  </si>
  <si>
    <t xml:space="preserve">  979</t>
  </si>
  <si>
    <t>Ortiz Ortiz Oscar</t>
  </si>
  <si>
    <t>ROZA640922SF6</t>
  </si>
  <si>
    <t>01213</t>
  </si>
  <si>
    <t>SAVR810910KM3</t>
  </si>
  <si>
    <t>01216</t>
  </si>
  <si>
    <t>Departamento 75 SERVICIOS GRALES MANTTO DE EDIFICIOS</t>
  </si>
  <si>
    <t>COHG461221B47</t>
  </si>
  <si>
    <t xml:space="preserve">  079</t>
  </si>
  <si>
    <t>CAGJ560801HW9</t>
  </si>
  <si>
    <t xml:space="preserve">  099</t>
  </si>
  <si>
    <t>SAGM690605J36</t>
  </si>
  <si>
    <t xml:space="preserve">  329</t>
  </si>
  <si>
    <t>HECC640627U16</t>
  </si>
  <si>
    <t xml:space="preserve">  366</t>
  </si>
  <si>
    <t>RARG751222I25</t>
  </si>
  <si>
    <t xml:space="preserve">  369</t>
  </si>
  <si>
    <t>PEFJ790308J67</t>
  </si>
  <si>
    <t xml:space="preserve">  436</t>
  </si>
  <si>
    <t>MUSM641215TE7</t>
  </si>
  <si>
    <t xml:space="preserve">  438</t>
  </si>
  <si>
    <t>Muro Sanchez Margarita</t>
  </si>
  <si>
    <t>SIMR750228S3A</t>
  </si>
  <si>
    <t xml:space="preserve">  516</t>
  </si>
  <si>
    <t>ZAFM6009188Z7</t>
  </si>
  <si>
    <t xml:space="preserve">  521</t>
  </si>
  <si>
    <t>CERA590815MX0</t>
  </si>
  <si>
    <t xml:space="preserve">  560</t>
  </si>
  <si>
    <t>Cervantes Reyes Alfonso Noe</t>
  </si>
  <si>
    <t>AOOM701231HQ2</t>
  </si>
  <si>
    <t xml:space="preserve">  583</t>
  </si>
  <si>
    <t>SAHR6309195U7</t>
  </si>
  <si>
    <t xml:space="preserve">  600</t>
  </si>
  <si>
    <t>LIGC670709PS2</t>
  </si>
  <si>
    <t xml:space="preserve">  641</t>
  </si>
  <si>
    <t>Lizardo Gonzalez Maria Del Carmen</t>
  </si>
  <si>
    <t>CAIM730630Q94</t>
  </si>
  <si>
    <t xml:space="preserve">  750</t>
  </si>
  <si>
    <t>RUHG750423QW7</t>
  </si>
  <si>
    <t xml:space="preserve">  817</t>
  </si>
  <si>
    <t>RAGJ7510084E2</t>
  </si>
  <si>
    <t xml:space="preserve">  871</t>
  </si>
  <si>
    <t>Raygoza Garza Juan Pablo</t>
  </si>
  <si>
    <t>OIVA640618L22</t>
  </si>
  <si>
    <t xml:space="preserve">  873</t>
  </si>
  <si>
    <t>RORE871117GAA</t>
  </si>
  <si>
    <t xml:space="preserve">  895</t>
  </si>
  <si>
    <t>SAPH7702128CA</t>
  </si>
  <si>
    <t xml:space="preserve">  914</t>
  </si>
  <si>
    <t>MUAL640702L86</t>
  </si>
  <si>
    <t xml:space="preserve">  995</t>
  </si>
  <si>
    <t>Muro Arellano  Jose Luis</t>
  </si>
  <si>
    <t>REGF900427IK5</t>
  </si>
  <si>
    <t>01069</t>
  </si>
  <si>
    <t>Reyes Garcia Felipe Octavio</t>
  </si>
  <si>
    <t>RAHE6507249A3</t>
  </si>
  <si>
    <t>01081</t>
  </si>
  <si>
    <t>VAPL760108CJA</t>
  </si>
  <si>
    <t>01109</t>
  </si>
  <si>
    <t>Vargas Picasso Maria De Lourdes</t>
  </si>
  <si>
    <t>TOEV681103UP0</t>
  </si>
  <si>
    <t>01141</t>
  </si>
  <si>
    <t>Torres Espinoza Valentin</t>
  </si>
  <si>
    <t>SAVA890429IP7</t>
  </si>
  <si>
    <t>01194</t>
  </si>
  <si>
    <t>Sanchez Valerio Jose Antonio</t>
  </si>
  <si>
    <t>CARA541029IB1</t>
  </si>
  <si>
    <t>01195</t>
  </si>
  <si>
    <t>PIMC930919FV7</t>
  </si>
  <si>
    <t>01207</t>
  </si>
  <si>
    <t>Pinales Mejia Cesar Ismael</t>
  </si>
  <si>
    <t>COAE571013DU3</t>
  </si>
  <si>
    <t>01223</t>
  </si>
  <si>
    <t>Contreras Alonzo Eduardo</t>
  </si>
  <si>
    <t>GUCJ801130FR8</t>
  </si>
  <si>
    <t>01261</t>
  </si>
  <si>
    <t>Gutierrez  Carrillo Juana Maria</t>
  </si>
  <si>
    <t>LODI490515JV8</t>
  </si>
  <si>
    <t>01267</t>
  </si>
  <si>
    <t>Lopez Davila Isidro</t>
  </si>
  <si>
    <t>GAHM620526310</t>
  </si>
  <si>
    <t>01341</t>
  </si>
  <si>
    <t>Garcia Hernandez Mayolo</t>
  </si>
  <si>
    <t>RITR7610235S5</t>
  </si>
  <si>
    <t>01350</t>
  </si>
  <si>
    <t>Rivera Trujillo Rafaela</t>
  </si>
  <si>
    <t>LOGM571201FC4</t>
  </si>
  <si>
    <t>01351</t>
  </si>
  <si>
    <t>BABR710106FU8</t>
  </si>
  <si>
    <t>01411</t>
  </si>
  <si>
    <t>PARA5805313A3</t>
  </si>
  <si>
    <t>02015</t>
  </si>
  <si>
    <t>Parra Rodriguez Antonio</t>
  </si>
  <si>
    <t>Departamento 76 SERVICIOS GRALES MERCADOS</t>
  </si>
  <si>
    <t>MAVJ680811719</t>
  </si>
  <si>
    <t xml:space="preserve">  048</t>
  </si>
  <si>
    <t>Marquez Valenzuela J. Guadalupe</t>
  </si>
  <si>
    <t>Departamento 77 SERVCIOS GRALES MANTTO DE PANTEONES</t>
  </si>
  <si>
    <t>VICI670731LN8</t>
  </si>
  <si>
    <t xml:space="preserve">  110</t>
  </si>
  <si>
    <t>Villagrana Canales Ignacio</t>
  </si>
  <si>
    <t>Departamento 78 SERVICIOS GRALES  GTOS ADVOS Y OPER DE S</t>
  </si>
  <si>
    <t>ROTR690126567</t>
  </si>
  <si>
    <t>02021</t>
  </si>
  <si>
    <t>Rojas Tinajero Roberto</t>
  </si>
  <si>
    <t>Departamento 79 SERVICIOS GRALES RASTRO MUNICIPAL</t>
  </si>
  <si>
    <t>DERJ750603632</t>
  </si>
  <si>
    <t xml:space="preserve">  068</t>
  </si>
  <si>
    <t>Delgado Reyes Javier</t>
  </si>
  <si>
    <t>LOEG7106044L3</t>
  </si>
  <si>
    <t xml:space="preserve">  069</t>
  </si>
  <si>
    <t>Lozano Elicerio Gumercindo</t>
  </si>
  <si>
    <t>SAGJ660618KQ3</t>
  </si>
  <si>
    <t xml:space="preserve">  075</t>
  </si>
  <si>
    <t>Salazar Garcia Jesus</t>
  </si>
  <si>
    <t>COLJ570727AXA</t>
  </si>
  <si>
    <t xml:space="preserve">  195</t>
  </si>
  <si>
    <t>Contreras De Lira Joel</t>
  </si>
  <si>
    <t>Inspector Sanitario</t>
  </si>
  <si>
    <t>DERA910412EU4</t>
  </si>
  <si>
    <t xml:space="preserve">  242</t>
  </si>
  <si>
    <t>Delgado Reyes Artemio Samuel</t>
  </si>
  <si>
    <t>PEGA711108DJ4</t>
  </si>
  <si>
    <t xml:space="preserve">  263</t>
  </si>
  <si>
    <t>Perez Garcia Armando</t>
  </si>
  <si>
    <t>GUMR561127K89</t>
  </si>
  <si>
    <t xml:space="preserve">  562</t>
  </si>
  <si>
    <t>Gutierrez Manriquez Roberto</t>
  </si>
  <si>
    <t>HACJ720820AP9</t>
  </si>
  <si>
    <t xml:space="preserve">  598</t>
  </si>
  <si>
    <t>De Haro Castro J. Patrocinio</t>
  </si>
  <si>
    <t>SOGM620910BZ2</t>
  </si>
  <si>
    <t xml:space="preserve">  726</t>
  </si>
  <si>
    <t>Soto Gomez Martin</t>
  </si>
  <si>
    <t>GADM840117DJ2</t>
  </si>
  <si>
    <t>01118</t>
  </si>
  <si>
    <t>Galindo Delgado Martina</t>
  </si>
  <si>
    <t>NAJF780815RT0</t>
  </si>
  <si>
    <t>01080</t>
  </si>
  <si>
    <t>Navarro Juarez Felipe</t>
  </si>
  <si>
    <t>Administrador Rastro Municipal</t>
  </si>
  <si>
    <t>MUGJ650217B2A</t>
  </si>
  <si>
    <t>01179</t>
  </si>
  <si>
    <t>Muñis Gomez Jesus</t>
  </si>
  <si>
    <t>RAOJ730806DB8</t>
  </si>
  <si>
    <t>01481</t>
  </si>
  <si>
    <t>Raygoza Ortega J. Cruz</t>
  </si>
  <si>
    <t>Gargador</t>
  </si>
  <si>
    <t>Departamento 80 DESARROLLO ECONOMICO</t>
  </si>
  <si>
    <t>COMK830312K39</t>
  </si>
  <si>
    <t>01268</t>
  </si>
  <si>
    <t>Correa Mata Karina</t>
  </si>
  <si>
    <t>Subdirector Desarrollo Economico</t>
  </si>
  <si>
    <t>CAHR620613A22</t>
  </si>
  <si>
    <t>01501</t>
  </si>
  <si>
    <t>Caraza Hernandez Rita Etelvina</t>
  </si>
  <si>
    <t xml:space="preserve">Encargada CDC </t>
  </si>
  <si>
    <t>Departamento 81 PAC DESARROLLO ECONOMICO</t>
  </si>
  <si>
    <t>FOGM770215JY3</t>
  </si>
  <si>
    <t xml:space="preserve">  491</t>
  </si>
  <si>
    <t>Flores Garcia Jose Manuel</t>
  </si>
  <si>
    <t>CAMZ680815PN6</t>
  </si>
  <si>
    <t>01390</t>
  </si>
  <si>
    <t>Carrillo Mayorga Zenobio</t>
  </si>
  <si>
    <t>EICC830801TE8</t>
  </si>
  <si>
    <t>01449</t>
  </si>
  <si>
    <t>Espinoza Correa Cesar Alejandro</t>
  </si>
  <si>
    <t>GAMY880415MD2</t>
  </si>
  <si>
    <t>01507</t>
  </si>
  <si>
    <t>Gaeta Martinez Yolanda</t>
  </si>
  <si>
    <t>GAGU990708B12</t>
  </si>
  <si>
    <t>01571</t>
  </si>
  <si>
    <t>Garcia Gallegos Ulises</t>
  </si>
  <si>
    <t>GORT680730JK9</t>
  </si>
  <si>
    <t>01594</t>
  </si>
  <si>
    <t>Gomez Del Rio Ma. Teresa</t>
  </si>
  <si>
    <t>Jefe de Departamento</t>
  </si>
  <si>
    <t>Departamento 83 COORDINACION TECNICA RLV</t>
  </si>
  <si>
    <t>MARV8308251L1</t>
  </si>
  <si>
    <t xml:space="preserve">  518</t>
  </si>
  <si>
    <t>Martinez Reyes Viridiana</t>
  </si>
  <si>
    <t>OIMO790619IN8</t>
  </si>
  <si>
    <t xml:space="preserve">  874</t>
  </si>
  <si>
    <t>Ortiz Mauricio Oracio</t>
  </si>
  <si>
    <t>ROCD6003021K7</t>
  </si>
  <si>
    <t>01189</t>
  </si>
  <si>
    <t>Rodriguez  Carrillo Daniel</t>
  </si>
  <si>
    <t>RATM690816EF0</t>
  </si>
  <si>
    <t>01347</t>
  </si>
  <si>
    <t>Ramirez Tapia Martha Elvia</t>
  </si>
  <si>
    <t>Coordinadora Tecnica RLV</t>
  </si>
  <si>
    <t>MAMX620910374</t>
  </si>
  <si>
    <t>01375</t>
  </si>
  <si>
    <t>Martinez Martinez Eliseo</t>
  </si>
  <si>
    <t>RAHM491230P35</t>
  </si>
  <si>
    <t>01393</t>
  </si>
  <si>
    <t>Ramos Hernandez Manuel</t>
  </si>
  <si>
    <t>RILJ490222I22</t>
  </si>
  <si>
    <t>01404</t>
  </si>
  <si>
    <t>Rivas Lopez J Felix</t>
  </si>
  <si>
    <t>TERA790408NQ7</t>
  </si>
  <si>
    <t>01423</t>
  </si>
  <si>
    <t>Trejo Reyes Arturo</t>
  </si>
  <si>
    <t>MUMG890826583</t>
  </si>
  <si>
    <t>01442</t>
  </si>
  <si>
    <t>Murillo Moreno Gabriela</t>
  </si>
  <si>
    <t>RIRA720207RK1</t>
  </si>
  <si>
    <t>01535</t>
  </si>
  <si>
    <t>Rivas Reyes Antonio</t>
  </si>
  <si>
    <t>AUTA690415E57</t>
  </si>
  <si>
    <t>02016</t>
  </si>
  <si>
    <t>Aguilar Tapia Antonio</t>
  </si>
  <si>
    <t>Compensaciones CASA DE SALUD</t>
  </si>
  <si>
    <t>CS1</t>
  </si>
  <si>
    <t xml:space="preserve">OLIVIA GARCIA LOPEZ </t>
  </si>
  <si>
    <t>Auxiliar Casa Salud R.L.V.</t>
  </si>
  <si>
    <t>CS2</t>
  </si>
  <si>
    <t xml:space="preserve">JORGE PALACIOS TORRES </t>
  </si>
  <si>
    <t>Medico Casa Salud</t>
  </si>
  <si>
    <t>Compensaciones DIF MUNICIPAL</t>
  </si>
  <si>
    <t>DM1</t>
  </si>
  <si>
    <t>GONZALEZ GONZALEZ MIREYA</t>
  </si>
  <si>
    <t>Taller Cocina</t>
  </si>
  <si>
    <t>DM2</t>
  </si>
  <si>
    <t>MA. EUSTOLIA BENITEZ GONZALEZ</t>
  </si>
  <si>
    <t>Taller de Tejido</t>
  </si>
  <si>
    <t>DM3</t>
  </si>
  <si>
    <t>AURORA CALDERON ZAPATA</t>
  </si>
  <si>
    <t>Taller Corte y Confeccion</t>
  </si>
  <si>
    <t>DM4</t>
  </si>
  <si>
    <t>MA. SOLEDAD CARAZA FELIX</t>
  </si>
  <si>
    <t>Taller Tejido</t>
  </si>
  <si>
    <t>DM5</t>
  </si>
  <si>
    <t>MA. DE LOURDES FELIX MARTINEZ</t>
  </si>
  <si>
    <t>DM6</t>
  </si>
  <si>
    <t>CATALINA GONZALEZ RODARTE</t>
  </si>
  <si>
    <t>DM7</t>
  </si>
  <si>
    <t>MA. DEL ROSARIO IBARRA ALVARADO</t>
  </si>
  <si>
    <t>Taller Reposteria</t>
  </si>
  <si>
    <t>DM8</t>
  </si>
  <si>
    <t>LAURA ELENA MARIN ALEMAN</t>
  </si>
  <si>
    <t xml:space="preserve">Taller Belleza </t>
  </si>
  <si>
    <t>DM9</t>
  </si>
  <si>
    <t>MA. GUADALUPE MURRILLO MARTINEZ</t>
  </si>
  <si>
    <t>DM10</t>
  </si>
  <si>
    <t>GRICELDA MURRILLO MARTINEZ</t>
  </si>
  <si>
    <t>DM11</t>
  </si>
  <si>
    <t>FRANCISCA ROSALES CAMPOS</t>
  </si>
  <si>
    <t>Regularizacion Primaria</t>
  </si>
  <si>
    <t>DM12</t>
  </si>
  <si>
    <t>GLORIA MARIA FELIX MARTINEZ</t>
  </si>
  <si>
    <t>Taller Manualidades</t>
  </si>
  <si>
    <t>DM13</t>
  </si>
  <si>
    <t>CANDELARIO GONZALEZ RAMIREZ</t>
  </si>
  <si>
    <t>Maestro Danza</t>
  </si>
  <si>
    <t>DM14</t>
  </si>
  <si>
    <t>IRMA FELIX MARTINEZ</t>
  </si>
  <si>
    <t>Compensacion SERVICIOS GENERALES</t>
  </si>
  <si>
    <t>SG4</t>
  </si>
  <si>
    <t>NAVA TORRES MANUEL</t>
  </si>
  <si>
    <t>Personal de campo</t>
  </si>
  <si>
    <t>SG6</t>
  </si>
  <si>
    <t>ESCOBEDO DE SANTIAGO MANUEL DE J.</t>
  </si>
  <si>
    <t>SG8</t>
  </si>
  <si>
    <t>RODRIGUEZ LARA JOSE</t>
  </si>
  <si>
    <t>Compensacio DELEGADOS</t>
  </si>
  <si>
    <t>D1</t>
  </si>
  <si>
    <t>RODRIGUEZ PEREZ JOSE DEL ROSARIO</t>
  </si>
  <si>
    <t>COL. RAMON LOPEZ V.</t>
  </si>
  <si>
    <t>D2</t>
  </si>
  <si>
    <t>DE LA CRUZ RODRIGUEZ JOSE</t>
  </si>
  <si>
    <t>ESTACION VICTOR ROSALES</t>
  </si>
  <si>
    <t>D3</t>
  </si>
  <si>
    <t>MONTAÑEZ DE LA ROSA J. JESUS</t>
  </si>
  <si>
    <t>COL. RIO FRIO</t>
  </si>
  <si>
    <t>D4</t>
  </si>
  <si>
    <t>CASTAÑON DIAZ CELINA</t>
  </si>
  <si>
    <t>COL. NUEVA ALIANZA</t>
  </si>
  <si>
    <t>D5</t>
  </si>
  <si>
    <t>PEREZ GONZALEZ JUVENTINO</t>
  </si>
  <si>
    <t>COL. LAS AURAS</t>
  </si>
  <si>
    <t>D6</t>
  </si>
  <si>
    <t>MARTINEZ DORADO RAFAEL</t>
  </si>
  <si>
    <t>COL. ORGANOS</t>
  </si>
  <si>
    <t>D7</t>
  </si>
  <si>
    <t>IBARRA DEL VILLAR PASCUAL</t>
  </si>
  <si>
    <t>NUEVA COL. FCO. I. MADERO</t>
  </si>
  <si>
    <t>D8</t>
  </si>
  <si>
    <t>URIBE GUTIERREZ ALVARO</t>
  </si>
  <si>
    <t>COL. FRANCISCO I. MADERO</t>
  </si>
  <si>
    <t>D9</t>
  </si>
  <si>
    <t>LEYVA ZAVALA MA. MARTHA</t>
  </si>
  <si>
    <t>COL. EL PORVENIR</t>
  </si>
  <si>
    <t>D10</t>
  </si>
  <si>
    <t>DEL RIO MUÑOZ PORFIRIO</t>
  </si>
  <si>
    <t>COL. LA LABORCILLA</t>
  </si>
  <si>
    <t>ARQ. ANGEL GERARDO HERNANDEZ VAZQUEZ</t>
  </si>
  <si>
    <t>MTRA. NORA MARIA TOVAR CERVANTES</t>
  </si>
  <si>
    <t>L.A.E. ARTURO SERRANO COVARRUBIAS</t>
  </si>
  <si>
    <t>PRESIDENTE MUNICIPAL</t>
  </si>
  <si>
    <t>SECRETARIA DE GOBIERNO MUNICIPAL</t>
  </si>
  <si>
    <t>TESORERO MUNICIPAL</t>
  </si>
  <si>
    <t>CE</t>
  </si>
  <si>
    <t xml:space="preserve">MUNICIPIO DE CALERA DE VICTOR ROSALES, ZAC. </t>
  </si>
  <si>
    <t>BIENES INMUEBLES</t>
  </si>
  <si>
    <t>DESCRIPCIÓN DEL BIEN</t>
  </si>
  <si>
    <t>UBICACIÓN</t>
  </si>
  <si>
    <t>No. Y FECHA DE         ESCRITURA PÚBLICA</t>
  </si>
  <si>
    <t>PAGO RECURSOS 
FUERON ADQUIRIDOS</t>
  </si>
  <si>
    <t xml:space="preserve"> DESTINO DEL BIEN</t>
  </si>
  <si>
    <t>XXXXXXXXXX</t>
  </si>
  <si>
    <t>XXXXXXXXX</t>
  </si>
  <si>
    <t>REPORTE DE CATECORIAS Y PLAZAS CORRESPONDIENTE ANUAL 2022</t>
  </si>
  <si>
    <t>ANUAL  2022</t>
  </si>
  <si>
    <t>ANUAL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</si>
</sst>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"/>
    <numFmt numFmtId="165" formatCode="#,##0.0000"/>
    <numFmt numFmtId="166" formatCode="_-* #,##0.00\ _P_t_s_-;\-* #,##0.00\ _P_t_s_-;_-* &quot;-&quot;??\ _P_t_s_-;_-@_-"/>
    <numFmt numFmtId="167" formatCode="&quot;$&quot;#,##0.00"/>
    <numFmt numFmtId="168" formatCode="[$$-80A]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4">
    <xf numFmtId="0" fontId="0" fillId="0" borderId="0" xfId="0"/>
    <xf numFmtId="4" fontId="7" fillId="2" borderId="19" xfId="3" applyNumberFormat="1" applyFont="1" applyFill="1" applyBorder="1" applyAlignment="1">
      <alignment horizontal="center" vertical="center"/>
    </xf>
    <xf numFmtId="4" fontId="7" fillId="2" borderId="23" xfId="3" applyNumberFormat="1" applyFont="1" applyFill="1" applyBorder="1" applyAlignment="1">
      <alignment horizontal="center" vertical="center"/>
    </xf>
    <xf numFmtId="0" fontId="8" fillId="2" borderId="25" xfId="3" applyFont="1" applyFill="1" applyBorder="1" applyAlignment="1">
      <alignment horizontal="center" vertical="center"/>
    </xf>
    <xf numFmtId="0" fontId="8" fillId="2" borderId="26" xfId="3" applyFont="1" applyFill="1" applyBorder="1" applyAlignment="1">
      <alignment horizontal="left" vertical="center"/>
    </xf>
    <xf numFmtId="0" fontId="8" fillId="2" borderId="27" xfId="3" applyFont="1" applyFill="1" applyBorder="1" applyAlignment="1">
      <alignment horizontal="left" vertical="center"/>
    </xf>
    <xf numFmtId="44" fontId="9" fillId="2" borderId="25" xfId="3" applyNumberFormat="1" applyFont="1" applyFill="1" applyBorder="1" applyAlignment="1">
      <alignment horizontal="center" vertical="center"/>
    </xf>
    <xf numFmtId="44" fontId="9" fillId="2" borderId="29" xfId="3" applyNumberFormat="1" applyFont="1" applyFill="1" applyBorder="1" applyAlignment="1">
      <alignment horizontal="center" vertical="center"/>
    </xf>
    <xf numFmtId="44" fontId="9" fillId="2" borderId="26" xfId="3" applyNumberFormat="1" applyFont="1" applyFill="1" applyBorder="1" applyAlignment="1">
      <alignment horizontal="center" vertical="center"/>
    </xf>
    <xf numFmtId="44" fontId="9" fillId="2" borderId="30" xfId="3" applyNumberFormat="1" applyFont="1" applyFill="1" applyBorder="1" applyAlignment="1">
      <alignment horizontal="center" vertical="center"/>
    </xf>
    <xf numFmtId="44" fontId="9" fillId="2" borderId="31" xfId="3" applyNumberFormat="1" applyFont="1" applyFill="1" applyBorder="1" applyAlignment="1">
      <alignment horizontal="left" vertical="center"/>
    </xf>
    <xf numFmtId="0" fontId="8" fillId="2" borderId="31" xfId="3" applyFont="1" applyFill="1" applyBorder="1" applyAlignment="1">
      <alignment horizontal="left" vertical="center" wrapText="1"/>
    </xf>
    <xf numFmtId="0" fontId="10" fillId="3" borderId="11" xfId="3" applyFont="1" applyFill="1" applyBorder="1" applyAlignment="1">
      <alignment horizontal="center" vertical="center"/>
    </xf>
    <xf numFmtId="14" fontId="10" fillId="3" borderId="11" xfId="3" applyNumberFormat="1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 wrapText="1"/>
    </xf>
    <xf numFmtId="44" fontId="10" fillId="3" borderId="11" xfId="3" applyNumberFormat="1" applyFont="1" applyFill="1" applyBorder="1" applyAlignment="1">
      <alignment horizontal="center" vertical="center"/>
    </xf>
    <xf numFmtId="0" fontId="0" fillId="0" borderId="11" xfId="0" applyBorder="1"/>
    <xf numFmtId="0" fontId="8" fillId="3" borderId="11" xfId="3" applyFont="1" applyFill="1" applyBorder="1" applyAlignment="1">
      <alignment horizontal="left" vertical="center" wrapText="1"/>
    </xf>
    <xf numFmtId="14" fontId="10" fillId="3" borderId="29" xfId="3" applyNumberFormat="1" applyFont="1" applyFill="1" applyBorder="1" applyAlignment="1">
      <alignment horizontal="center" vertical="center"/>
    </xf>
    <xf numFmtId="0" fontId="10" fillId="3" borderId="29" xfId="3" applyFont="1" applyFill="1" applyBorder="1" applyAlignment="1">
      <alignment horizontal="center" vertical="center"/>
    </xf>
    <xf numFmtId="1" fontId="11" fillId="3" borderId="11" xfId="2" applyNumberFormat="1" applyFont="1" applyFill="1" applyBorder="1" applyAlignment="1">
      <alignment horizontal="center" vertical="center" wrapText="1"/>
    </xf>
    <xf numFmtId="0" fontId="10" fillId="3" borderId="29" xfId="3" applyFont="1" applyFill="1" applyBorder="1" applyAlignment="1">
      <alignment horizontal="center" vertical="center" wrapText="1"/>
    </xf>
    <xf numFmtId="44" fontId="10" fillId="3" borderId="29" xfId="3" applyNumberFormat="1" applyFont="1" applyFill="1" applyBorder="1" applyAlignment="1">
      <alignment horizontal="center" vertical="center" wrapText="1"/>
    </xf>
    <xf numFmtId="44" fontId="10" fillId="3" borderId="29" xfId="3" applyNumberFormat="1" applyFont="1" applyFill="1" applyBorder="1" applyAlignment="1">
      <alignment horizontal="center" vertical="center"/>
    </xf>
    <xf numFmtId="44" fontId="10" fillId="3" borderId="11" xfId="3" applyNumberFormat="1" applyFont="1" applyFill="1" applyBorder="1" applyAlignment="1">
      <alignment horizontal="left" vertical="center"/>
    </xf>
    <xf numFmtId="44" fontId="0" fillId="0" borderId="0" xfId="0" applyNumberFormat="1"/>
    <xf numFmtId="49" fontId="12" fillId="3" borderId="11" xfId="0" applyNumberFormat="1" applyFont="1" applyFill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 wrapText="1"/>
    </xf>
    <xf numFmtId="0" fontId="10" fillId="3" borderId="12" xfId="3" applyFont="1" applyFill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44" fontId="12" fillId="3" borderId="11" xfId="0" applyNumberFormat="1" applyFont="1" applyFill="1" applyBorder="1"/>
    <xf numFmtId="0" fontId="11" fillId="0" borderId="11" xfId="2" applyFont="1" applyBorder="1" applyAlignment="1">
      <alignment horizontal="center" vertical="center" wrapText="1"/>
    </xf>
    <xf numFmtId="1" fontId="11" fillId="0" borderId="11" xfId="2" applyNumberFormat="1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/>
    </xf>
    <xf numFmtId="14" fontId="10" fillId="3" borderId="11" xfId="3" applyNumberFormat="1" applyFont="1" applyFill="1" applyBorder="1" applyAlignment="1">
      <alignment horizontal="center"/>
    </xf>
    <xf numFmtId="0" fontId="10" fillId="3" borderId="11" xfId="3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3" fillId="4" borderId="29" xfId="3" applyFont="1" applyFill="1" applyBorder="1" applyAlignment="1">
      <alignment horizontal="center" vertical="center"/>
    </xf>
    <xf numFmtId="164" fontId="13" fillId="4" borderId="12" xfId="2" applyNumberFormat="1" applyFont="1" applyFill="1" applyBorder="1" applyAlignment="1">
      <alignment horizontal="center" vertical="center" wrapText="1"/>
    </xf>
    <xf numFmtId="164" fontId="13" fillId="4" borderId="29" xfId="2" applyNumberFormat="1" applyFont="1" applyFill="1" applyBorder="1" applyAlignment="1">
      <alignment horizontal="center" vertical="center" wrapText="1"/>
    </xf>
    <xf numFmtId="0" fontId="13" fillId="4" borderId="29" xfId="2" applyFont="1" applyFill="1" applyBorder="1" applyAlignment="1">
      <alignment horizontal="center" vertical="center" wrapText="1"/>
    </xf>
    <xf numFmtId="1" fontId="13" fillId="4" borderId="29" xfId="2" applyNumberFormat="1" applyFont="1" applyFill="1" applyBorder="1" applyAlignment="1">
      <alignment horizontal="center" vertical="center" wrapText="1"/>
    </xf>
    <xf numFmtId="4" fontId="13" fillId="4" borderId="29" xfId="2" applyNumberFormat="1" applyFont="1" applyFill="1" applyBorder="1" applyAlignment="1">
      <alignment horizontal="center" vertical="center" wrapText="1"/>
    </xf>
    <xf numFmtId="0" fontId="13" fillId="4" borderId="29" xfId="3" applyFont="1" applyFill="1" applyBorder="1" applyAlignment="1">
      <alignment horizontal="center" vertical="center" wrapText="1"/>
    </xf>
    <xf numFmtId="4" fontId="13" fillId="4" borderId="29" xfId="3" applyNumberFormat="1" applyFont="1" applyFill="1" applyBorder="1" applyAlignment="1">
      <alignment horizontal="center" vertical="center"/>
    </xf>
    <xf numFmtId="4" fontId="14" fillId="4" borderId="29" xfId="3" applyNumberFormat="1" applyFont="1" applyFill="1" applyBorder="1" applyAlignment="1">
      <alignment vertical="center"/>
    </xf>
    <xf numFmtId="4" fontId="8" fillId="0" borderId="0" xfId="3" applyNumberFormat="1" applyFont="1" applyAlignment="1">
      <alignment horizontal="left" vertical="center" wrapText="1"/>
    </xf>
    <xf numFmtId="0" fontId="8" fillId="3" borderId="11" xfId="3" applyFont="1" applyFill="1" applyBorder="1" applyAlignment="1">
      <alignment horizontal="center" vertical="center"/>
    </xf>
    <xf numFmtId="0" fontId="8" fillId="3" borderId="11" xfId="3" applyFont="1" applyFill="1" applyBorder="1" applyAlignment="1">
      <alignment horizontal="left" vertical="center"/>
    </xf>
    <xf numFmtId="44" fontId="9" fillId="3" borderId="11" xfId="3" applyNumberFormat="1" applyFont="1" applyFill="1" applyBorder="1" applyAlignment="1">
      <alignment horizontal="center" vertical="center"/>
    </xf>
    <xf numFmtId="44" fontId="9" fillId="3" borderId="11" xfId="3" applyNumberFormat="1" applyFont="1" applyFill="1" applyBorder="1" applyAlignment="1">
      <alignment horizontal="left" vertical="center"/>
    </xf>
    <xf numFmtId="0" fontId="8" fillId="2" borderId="32" xfId="3" applyFont="1" applyFill="1" applyBorder="1" applyAlignment="1">
      <alignment horizontal="center" vertical="center"/>
    </xf>
    <xf numFmtId="44" fontId="9" fillId="2" borderId="32" xfId="3" applyNumberFormat="1" applyFont="1" applyFill="1" applyBorder="1" applyAlignment="1">
      <alignment horizontal="center" vertical="center"/>
    </xf>
    <xf numFmtId="44" fontId="9" fillId="2" borderId="27" xfId="3" applyNumberFormat="1" applyFont="1" applyFill="1" applyBorder="1" applyAlignment="1">
      <alignment horizontal="left" vertical="center"/>
    </xf>
    <xf numFmtId="0" fontId="8" fillId="2" borderId="27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/>
    </xf>
    <xf numFmtId="44" fontId="12" fillId="0" borderId="11" xfId="0" applyNumberFormat="1" applyFont="1" applyBorder="1" applyAlignment="1">
      <alignment horizontal="center" vertical="center"/>
    </xf>
    <xf numFmtId="0" fontId="8" fillId="3" borderId="11" xfId="3" applyFont="1" applyFill="1" applyBorder="1" applyAlignment="1">
      <alignment horizontal="center" vertical="center" wrapText="1"/>
    </xf>
    <xf numFmtId="14" fontId="12" fillId="0" borderId="33" xfId="0" applyNumberFormat="1" applyFont="1" applyBorder="1" applyAlignment="1">
      <alignment horizontal="center" vertical="center"/>
    </xf>
    <xf numFmtId="14" fontId="8" fillId="3" borderId="33" xfId="3" applyNumberFormat="1" applyFont="1" applyFill="1" applyBorder="1" applyAlignment="1">
      <alignment horizontal="center" vertical="center"/>
    </xf>
    <xf numFmtId="44" fontId="8" fillId="3" borderId="11" xfId="3" applyNumberFormat="1" applyFont="1" applyFill="1" applyBorder="1" applyAlignment="1">
      <alignment horizontal="center" vertical="center"/>
    </xf>
    <xf numFmtId="44" fontId="8" fillId="3" borderId="11" xfId="3" applyNumberFormat="1" applyFont="1" applyFill="1" applyBorder="1" applyAlignment="1">
      <alignment horizontal="left" vertical="center"/>
    </xf>
    <xf numFmtId="0" fontId="13" fillId="4" borderId="11" xfId="3" applyFont="1" applyFill="1" applyBorder="1" applyAlignment="1">
      <alignment horizontal="center" vertical="center"/>
    </xf>
    <xf numFmtId="164" fontId="13" fillId="4" borderId="33" xfId="2" applyNumberFormat="1" applyFont="1" applyFill="1" applyBorder="1" applyAlignment="1">
      <alignment horizontal="center" vertical="center" wrapText="1"/>
    </xf>
    <xf numFmtId="164" fontId="13" fillId="4" borderId="11" xfId="2" applyNumberFormat="1" applyFont="1" applyFill="1" applyBorder="1" applyAlignment="1">
      <alignment horizontal="center" vertical="center" wrapText="1"/>
    </xf>
    <xf numFmtId="0" fontId="13" fillId="4" borderId="11" xfId="2" applyFont="1" applyFill="1" applyBorder="1" applyAlignment="1">
      <alignment horizontal="center" vertical="center" wrapText="1"/>
    </xf>
    <xf numFmtId="1" fontId="13" fillId="4" borderId="11" xfId="2" applyNumberFormat="1" applyFont="1" applyFill="1" applyBorder="1" applyAlignment="1">
      <alignment horizontal="center" vertical="center" wrapText="1"/>
    </xf>
    <xf numFmtId="4" fontId="13" fillId="4" borderId="11" xfId="2" applyNumberFormat="1" applyFont="1" applyFill="1" applyBorder="1" applyAlignment="1">
      <alignment horizontal="center" vertical="center" wrapText="1"/>
    </xf>
    <xf numFmtId="0" fontId="13" fillId="4" borderId="11" xfId="3" applyFont="1" applyFill="1" applyBorder="1" applyAlignment="1">
      <alignment horizontal="center" vertical="center" wrapText="1"/>
    </xf>
    <xf numFmtId="4" fontId="13" fillId="4" borderId="11" xfId="3" applyNumberFormat="1" applyFont="1" applyFill="1" applyBorder="1" applyAlignment="1">
      <alignment horizontal="center" vertical="center"/>
    </xf>
    <xf numFmtId="4" fontId="14" fillId="4" borderId="11" xfId="3" applyNumberFormat="1" applyFont="1" applyFill="1" applyBorder="1" applyAlignment="1">
      <alignment vertical="center"/>
    </xf>
    <xf numFmtId="0" fontId="13" fillId="3" borderId="11" xfId="3" applyFont="1" applyFill="1" applyBorder="1" applyAlignment="1">
      <alignment horizontal="center" vertical="center"/>
    </xf>
    <xf numFmtId="164" fontId="13" fillId="3" borderId="11" xfId="2" applyNumberFormat="1" applyFont="1" applyFill="1" applyBorder="1" applyAlignment="1">
      <alignment horizontal="center" vertical="center" wrapText="1"/>
    </xf>
    <xf numFmtId="0" fontId="13" fillId="3" borderId="11" xfId="2" applyFont="1" applyFill="1" applyBorder="1" applyAlignment="1">
      <alignment horizontal="center" vertical="center" wrapText="1"/>
    </xf>
    <xf numFmtId="1" fontId="13" fillId="3" borderId="11" xfId="2" applyNumberFormat="1" applyFont="1" applyFill="1" applyBorder="1" applyAlignment="1">
      <alignment horizontal="center" vertical="center" wrapText="1"/>
    </xf>
    <xf numFmtId="4" fontId="13" fillId="3" borderId="11" xfId="2" applyNumberFormat="1" applyFont="1" applyFill="1" applyBorder="1" applyAlignment="1">
      <alignment horizontal="center" vertical="center" wrapText="1"/>
    </xf>
    <xf numFmtId="0" fontId="13" fillId="3" borderId="11" xfId="3" applyFont="1" applyFill="1" applyBorder="1" applyAlignment="1">
      <alignment horizontal="center" vertical="center" wrapText="1"/>
    </xf>
    <xf numFmtId="4" fontId="13" fillId="3" borderId="11" xfId="3" applyNumberFormat="1" applyFont="1" applyFill="1" applyBorder="1" applyAlignment="1">
      <alignment horizontal="center" vertical="center"/>
    </xf>
    <xf numFmtId="4" fontId="14" fillId="3" borderId="11" xfId="3" applyNumberFormat="1" applyFont="1" applyFill="1" applyBorder="1" applyAlignment="1">
      <alignment vertical="center"/>
    </xf>
    <xf numFmtId="4" fontId="8" fillId="0" borderId="11" xfId="3" applyNumberFormat="1" applyFont="1" applyBorder="1" applyAlignment="1">
      <alignment horizontal="left" vertical="center" wrapText="1"/>
    </xf>
    <xf numFmtId="0" fontId="8" fillId="2" borderId="34" xfId="3" applyFont="1" applyFill="1" applyBorder="1" applyAlignment="1">
      <alignment horizontal="left" vertical="center" wrapText="1"/>
    </xf>
    <xf numFmtId="0" fontId="10" fillId="3" borderId="13" xfId="3" applyFont="1" applyFill="1" applyBorder="1" applyAlignment="1">
      <alignment horizontal="center" vertical="center" wrapText="1"/>
    </xf>
    <xf numFmtId="0" fontId="11" fillId="3" borderId="29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left" vertical="center"/>
    </xf>
    <xf numFmtId="0" fontId="11" fillId="3" borderId="11" xfId="3" applyFont="1" applyFill="1" applyBorder="1" applyAlignment="1">
      <alignment horizontal="center" vertical="center" wrapText="1"/>
    </xf>
    <xf numFmtId="6" fontId="10" fillId="3" borderId="11" xfId="3" applyNumberFormat="1" applyFont="1" applyFill="1" applyBorder="1" applyAlignment="1">
      <alignment horizontal="right" vertical="center"/>
    </xf>
    <xf numFmtId="164" fontId="13" fillId="3" borderId="33" xfId="2" applyNumberFormat="1" applyFont="1" applyFill="1" applyBorder="1" applyAlignment="1">
      <alignment horizontal="center" vertical="center" wrapText="1"/>
    </xf>
    <xf numFmtId="4" fontId="8" fillId="3" borderId="11" xfId="3" applyNumberFormat="1" applyFont="1" applyFill="1" applyBorder="1" applyAlignment="1">
      <alignment horizontal="left" vertical="center" wrapText="1"/>
    </xf>
    <xf numFmtId="14" fontId="10" fillId="0" borderId="11" xfId="3" applyNumberFormat="1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14" fontId="11" fillId="0" borderId="11" xfId="2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0" fontId="10" fillId="0" borderId="29" xfId="3" applyFont="1" applyBorder="1" applyAlignment="1">
      <alignment horizontal="center" vertical="center" wrapText="1"/>
    </xf>
    <xf numFmtId="44" fontId="10" fillId="0" borderId="11" xfId="3" applyNumberFormat="1" applyFont="1" applyBorder="1" applyAlignment="1">
      <alignment horizontal="center" vertical="center"/>
    </xf>
    <xf numFmtId="44" fontId="15" fillId="0" borderId="11" xfId="3" applyNumberFormat="1" applyFont="1" applyBorder="1" applyAlignment="1">
      <alignment horizontal="center" vertical="center"/>
    </xf>
    <xf numFmtId="44" fontId="10" fillId="0" borderId="11" xfId="3" applyNumberFormat="1" applyFont="1" applyBorder="1" applyAlignment="1">
      <alignment horizontal="left" vertical="center"/>
    </xf>
    <xf numFmtId="0" fontId="8" fillId="0" borderId="11" xfId="3" applyFont="1" applyBorder="1" applyAlignment="1">
      <alignment horizontal="left" vertical="center" wrapText="1"/>
    </xf>
    <xf numFmtId="0" fontId="11" fillId="0" borderId="29" xfId="3" applyFont="1" applyBorder="1" applyAlignment="1">
      <alignment horizontal="center" vertical="center" wrapText="1"/>
    </xf>
    <xf numFmtId="14" fontId="10" fillId="0" borderId="33" xfId="3" applyNumberFormat="1" applyFont="1" applyBorder="1" applyAlignment="1">
      <alignment horizontal="center" vertical="center"/>
    </xf>
    <xf numFmtId="44" fontId="10" fillId="0" borderId="11" xfId="3" applyNumberFormat="1" applyFont="1" applyBorder="1" applyAlignment="1">
      <alignment horizontal="center" vertical="center" wrapText="1"/>
    </xf>
    <xf numFmtId="44" fontId="12" fillId="0" borderId="11" xfId="0" applyNumberFormat="1" applyFont="1" applyBorder="1"/>
    <xf numFmtId="44" fontId="10" fillId="0" borderId="29" xfId="3" applyNumberFormat="1" applyFont="1" applyBorder="1" applyAlignment="1">
      <alignment horizontal="center" vertical="center"/>
    </xf>
    <xf numFmtId="44" fontId="12" fillId="0" borderId="29" xfId="0" applyNumberFormat="1" applyFont="1" applyBorder="1"/>
    <xf numFmtId="164" fontId="11" fillId="3" borderId="11" xfId="2" applyNumberFormat="1" applyFont="1" applyFill="1" applyBorder="1" applyAlignment="1">
      <alignment horizontal="center" vertical="center" wrapText="1"/>
    </xf>
    <xf numFmtId="4" fontId="11" fillId="3" borderId="11" xfId="2" applyNumberFormat="1" applyFont="1" applyFill="1" applyBorder="1" applyAlignment="1">
      <alignment horizontal="center" vertical="center" wrapText="1"/>
    </xf>
    <xf numFmtId="4" fontId="16" fillId="3" borderId="11" xfId="3" applyNumberFormat="1" applyFont="1" applyFill="1" applyBorder="1" applyAlignment="1">
      <alignment horizontal="center" vertical="center"/>
    </xf>
    <xf numFmtId="4" fontId="16" fillId="3" borderId="29" xfId="3" applyNumberFormat="1" applyFont="1" applyFill="1" applyBorder="1" applyAlignment="1">
      <alignment horizontal="center" vertical="center"/>
    </xf>
    <xf numFmtId="4" fontId="11" fillId="3" borderId="29" xfId="3" applyNumberFormat="1" applyFont="1" applyFill="1" applyBorder="1" applyAlignment="1">
      <alignment horizontal="right" vertical="center"/>
    </xf>
    <xf numFmtId="4" fontId="10" fillId="3" borderId="11" xfId="3" applyNumberFormat="1" applyFont="1" applyFill="1" applyBorder="1" applyAlignment="1">
      <alignment horizontal="center" vertical="center" wrapText="1"/>
    </xf>
    <xf numFmtId="0" fontId="13" fillId="4" borderId="33" xfId="3" applyFont="1" applyFill="1" applyBorder="1" applyAlignment="1">
      <alignment horizontal="center" vertical="center"/>
    </xf>
    <xf numFmtId="0" fontId="13" fillId="4" borderId="33" xfId="2" applyFont="1" applyFill="1" applyBorder="1" applyAlignment="1">
      <alignment horizontal="center" vertical="center" wrapText="1"/>
    </xf>
    <xf numFmtId="1" fontId="13" fillId="4" borderId="33" xfId="2" applyNumberFormat="1" applyFont="1" applyFill="1" applyBorder="1" applyAlignment="1">
      <alignment horizontal="center" vertical="center" wrapText="1"/>
    </xf>
    <xf numFmtId="165" fontId="13" fillId="4" borderId="33" xfId="2" applyNumberFormat="1" applyFont="1" applyFill="1" applyBorder="1" applyAlignment="1">
      <alignment horizontal="center" vertical="center" wrapText="1"/>
    </xf>
    <xf numFmtId="0" fontId="13" fillId="4" borderId="33" xfId="3" applyFont="1" applyFill="1" applyBorder="1" applyAlignment="1">
      <alignment horizontal="center" vertical="center" wrapText="1"/>
    </xf>
    <xf numFmtId="4" fontId="13" fillId="4" borderId="33" xfId="3" applyNumberFormat="1" applyFont="1" applyFill="1" applyBorder="1" applyAlignment="1">
      <alignment horizontal="center" vertical="center"/>
    </xf>
    <xf numFmtId="4" fontId="14" fillId="4" borderId="33" xfId="3" applyNumberFormat="1" applyFont="1" applyFill="1" applyBorder="1" applyAlignment="1">
      <alignment vertical="center"/>
    </xf>
    <xf numFmtId="0" fontId="8" fillId="2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4" fontId="11" fillId="3" borderId="11" xfId="3" applyNumberFormat="1" applyFont="1" applyFill="1" applyBorder="1" applyAlignment="1">
      <alignment horizontal="center" vertical="center"/>
    </xf>
    <xf numFmtId="4" fontId="11" fillId="3" borderId="11" xfId="3" applyNumberFormat="1" applyFont="1" applyFill="1" applyBorder="1" applyAlignment="1">
      <alignment vertical="center"/>
    </xf>
    <xf numFmtId="4" fontId="10" fillId="3" borderId="11" xfId="3" applyNumberFormat="1" applyFont="1" applyFill="1" applyBorder="1" applyAlignment="1">
      <alignment horizontal="left" vertical="center" wrapText="1"/>
    </xf>
    <xf numFmtId="0" fontId="12" fillId="0" borderId="0" xfId="0" applyFont="1"/>
    <xf numFmtId="0" fontId="11" fillId="3" borderId="33" xfId="3" applyFont="1" applyFill="1" applyBorder="1" applyAlignment="1">
      <alignment horizontal="center" vertical="center"/>
    </xf>
    <xf numFmtId="14" fontId="10" fillId="3" borderId="33" xfId="3" applyNumberFormat="1" applyFont="1" applyFill="1" applyBorder="1" applyAlignment="1">
      <alignment horizontal="center" vertical="center"/>
    </xf>
    <xf numFmtId="164" fontId="11" fillId="3" borderId="33" xfId="2" applyNumberFormat="1" applyFont="1" applyFill="1" applyBorder="1" applyAlignment="1">
      <alignment horizontal="center" vertical="center" wrapText="1"/>
    </xf>
    <xf numFmtId="0" fontId="11" fillId="3" borderId="33" xfId="2" applyFont="1" applyFill="1" applyBorder="1" applyAlignment="1">
      <alignment horizontal="center" vertical="center" wrapText="1"/>
    </xf>
    <xf numFmtId="1" fontId="11" fillId="3" borderId="33" xfId="2" applyNumberFormat="1" applyFont="1" applyFill="1" applyBorder="1" applyAlignment="1">
      <alignment horizontal="center" vertical="center" wrapText="1"/>
    </xf>
    <xf numFmtId="0" fontId="10" fillId="3" borderId="33" xfId="3" applyFont="1" applyFill="1" applyBorder="1" applyAlignment="1">
      <alignment horizontal="center" vertical="center" wrapText="1"/>
    </xf>
    <xf numFmtId="4" fontId="11" fillId="3" borderId="33" xfId="2" applyNumberFormat="1" applyFont="1" applyFill="1" applyBorder="1" applyAlignment="1">
      <alignment horizontal="center" vertical="center" wrapText="1"/>
    </xf>
    <xf numFmtId="0" fontId="11" fillId="3" borderId="33" xfId="3" applyFont="1" applyFill="1" applyBorder="1" applyAlignment="1">
      <alignment horizontal="center" vertical="center" wrapText="1"/>
    </xf>
    <xf numFmtId="4" fontId="11" fillId="3" borderId="33" xfId="3" applyNumberFormat="1" applyFont="1" applyFill="1" applyBorder="1" applyAlignment="1">
      <alignment horizontal="center" vertical="center"/>
    </xf>
    <xf numFmtId="4" fontId="11" fillId="3" borderId="33" xfId="3" applyNumberFormat="1" applyFont="1" applyFill="1" applyBorder="1" applyAlignment="1">
      <alignment vertical="center"/>
    </xf>
    <xf numFmtId="4" fontId="13" fillId="4" borderId="33" xfId="2" applyNumberFormat="1" applyFont="1" applyFill="1" applyBorder="1" applyAlignment="1">
      <alignment horizontal="center" vertical="center" wrapText="1"/>
    </xf>
    <xf numFmtId="1" fontId="6" fillId="4" borderId="33" xfId="2" applyNumberFormat="1" applyFont="1" applyFill="1" applyBorder="1" applyAlignment="1">
      <alignment vertical="center" wrapText="1"/>
    </xf>
    <xf numFmtId="44" fontId="9" fillId="2" borderId="11" xfId="3" applyNumberFormat="1" applyFont="1" applyFill="1" applyBorder="1" applyAlignment="1">
      <alignment horizontal="center" vertical="center"/>
    </xf>
    <xf numFmtId="44" fontId="9" fillId="2" borderId="11" xfId="3" applyNumberFormat="1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 wrapText="1"/>
    </xf>
    <xf numFmtId="14" fontId="11" fillId="3" borderId="11" xfId="2" applyNumberFormat="1" applyFont="1" applyFill="1" applyBorder="1" applyAlignment="1">
      <alignment horizontal="center" vertical="center" wrapText="1"/>
    </xf>
    <xf numFmtId="44" fontId="11" fillId="3" borderId="11" xfId="3" applyNumberFormat="1" applyFont="1" applyFill="1" applyBorder="1" applyAlignment="1">
      <alignment vertical="center"/>
    </xf>
    <xf numFmtId="44" fontId="15" fillId="3" borderId="11" xfId="3" applyNumberFormat="1" applyFont="1" applyFill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164" fontId="13" fillId="0" borderId="0" xfId="2" applyNumberFormat="1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1" fontId="13" fillId="0" borderId="0" xfId="2" applyNumberFormat="1" applyFont="1" applyAlignment="1">
      <alignment horizontal="center" vertical="center" wrapText="1"/>
    </xf>
    <xf numFmtId="4" fontId="13" fillId="0" borderId="0" xfId="2" applyNumberFormat="1" applyFont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4" fontId="13" fillId="0" borderId="0" xfId="3" applyNumberFormat="1" applyFont="1" applyAlignment="1">
      <alignment horizontal="center" vertical="center"/>
    </xf>
    <xf numFmtId="4" fontId="13" fillId="0" borderId="0" xfId="3" applyNumberFormat="1" applyFont="1" applyAlignment="1">
      <alignment vertical="center"/>
    </xf>
    <xf numFmtId="0" fontId="8" fillId="0" borderId="0" xfId="3" applyFont="1" applyAlignment="1">
      <alignment horizontal="left" vertical="center" wrapText="1"/>
    </xf>
    <xf numFmtId="0" fontId="13" fillId="0" borderId="11" xfId="3" applyFont="1" applyBorder="1" applyAlignment="1">
      <alignment horizontal="center" vertical="center"/>
    </xf>
    <xf numFmtId="14" fontId="6" fillId="0" borderId="11" xfId="2" applyNumberFormat="1" applyFont="1" applyBorder="1" applyAlignment="1">
      <alignment horizontal="center" vertical="center" wrapText="1"/>
    </xf>
    <xf numFmtId="4" fontId="13" fillId="0" borderId="11" xfId="3" applyNumberFormat="1" applyFont="1" applyBorder="1" applyAlignment="1">
      <alignment horizontal="center" vertical="center"/>
    </xf>
    <xf numFmtId="4" fontId="13" fillId="0" borderId="11" xfId="3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3" fillId="3" borderId="0" xfId="0" applyFont="1" applyFill="1" applyAlignment="1">
      <alignment vertical="center"/>
    </xf>
    <xf numFmtId="44" fontId="13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44" fontId="6" fillId="0" borderId="0" xfId="0" applyNumberFormat="1" applyFont="1" applyAlignment="1">
      <alignment horizontal="left" vertical="center" wrapText="1"/>
    </xf>
    <xf numFmtId="44" fontId="2" fillId="0" borderId="0" xfId="0" applyNumberFormat="1" applyFont="1"/>
    <xf numFmtId="0" fontId="18" fillId="0" borderId="0" xfId="4" applyFont="1" applyAlignment="1">
      <alignment horizontal="center"/>
    </xf>
    <xf numFmtId="49" fontId="6" fillId="0" borderId="36" xfId="5" applyNumberFormat="1" applyFont="1" applyFill="1" applyBorder="1" applyAlignment="1">
      <alignment horizontal="center" wrapText="1"/>
    </xf>
    <xf numFmtId="49" fontId="6" fillId="0" borderId="37" xfId="4" applyNumberFormat="1" applyFont="1" applyBorder="1" applyAlignment="1">
      <alignment wrapText="1"/>
    </xf>
    <xf numFmtId="49" fontId="6" fillId="0" borderId="16" xfId="4" applyNumberFormat="1" applyFont="1" applyBorder="1" applyAlignment="1">
      <alignment horizontal="left" wrapText="1"/>
    </xf>
    <xf numFmtId="0" fontId="19" fillId="0" borderId="36" xfId="4" applyFont="1" applyBorder="1" applyAlignment="1">
      <alignment wrapText="1"/>
    </xf>
    <xf numFmtId="0" fontId="18" fillId="0" borderId="36" xfId="4" applyFont="1" applyBorder="1" applyAlignment="1">
      <alignment horizontal="center" wrapText="1"/>
    </xf>
    <xf numFmtId="43" fontId="18" fillId="0" borderId="36" xfId="1" applyFont="1" applyFill="1" applyBorder="1" applyAlignment="1">
      <alignment horizontal="center" wrapText="1"/>
    </xf>
    <xf numFmtId="43" fontId="18" fillId="0" borderId="36" xfId="6" applyFont="1" applyFill="1" applyBorder="1" applyAlignment="1">
      <alignment horizontal="center" wrapText="1"/>
    </xf>
    <xf numFmtId="166" fontId="18" fillId="0" borderId="36" xfId="5" applyFont="1" applyFill="1" applyBorder="1" applyAlignment="1">
      <alignment horizontal="center" wrapText="1"/>
    </xf>
    <xf numFmtId="166" fontId="6" fillId="0" borderId="0" xfId="5" applyFont="1" applyFill="1" applyBorder="1" applyAlignment="1">
      <alignment horizontal="center" wrapText="1"/>
    </xf>
    <xf numFmtId="49" fontId="13" fillId="0" borderId="17" xfId="4" applyNumberFormat="1" applyFont="1" applyBorder="1"/>
    <xf numFmtId="49" fontId="5" fillId="0" borderId="38" xfId="4" applyNumberFormat="1" applyBorder="1"/>
    <xf numFmtId="49" fontId="5" fillId="0" borderId="39" xfId="4" applyNumberFormat="1" applyBorder="1" applyAlignment="1">
      <alignment horizontal="left"/>
    </xf>
    <xf numFmtId="0" fontId="20" fillId="0" borderId="17" xfId="4" applyFont="1" applyBorder="1"/>
    <xf numFmtId="0" fontId="5" fillId="0" borderId="17" xfId="4" applyBorder="1" applyAlignment="1">
      <alignment horizontal="center"/>
    </xf>
    <xf numFmtId="43" fontId="5" fillId="0" borderId="17" xfId="1" applyFont="1" applyFill="1" applyBorder="1"/>
    <xf numFmtId="43" fontId="5" fillId="0" borderId="17" xfId="6" applyFont="1" applyFill="1" applyBorder="1"/>
    <xf numFmtId="166" fontId="5" fillId="0" borderId="17" xfId="5" applyFont="1" applyFill="1" applyBorder="1"/>
    <xf numFmtId="43" fontId="5" fillId="0" borderId="40" xfId="6" applyFont="1" applyFill="1" applyBorder="1"/>
    <xf numFmtId="166" fontId="5" fillId="0" borderId="0" xfId="5" applyFont="1" applyFill="1" applyBorder="1"/>
    <xf numFmtId="49" fontId="18" fillId="0" borderId="38" xfId="4" applyNumberFormat="1" applyFont="1" applyBorder="1"/>
    <xf numFmtId="0" fontId="5" fillId="0" borderId="17" xfId="4" applyBorder="1"/>
    <xf numFmtId="0" fontId="13" fillId="0" borderId="17" xfId="4" applyFont="1" applyBorder="1"/>
    <xf numFmtId="14" fontId="5" fillId="0" borderId="17" xfId="4" applyNumberFormat="1" applyBorder="1"/>
    <xf numFmtId="14" fontId="5" fillId="0" borderId="17" xfId="4" applyNumberFormat="1" applyBorder="1" applyAlignment="1">
      <alignment horizontal="center"/>
    </xf>
    <xf numFmtId="0" fontId="21" fillId="0" borderId="39" xfId="0" applyFont="1" applyBorder="1"/>
    <xf numFmtId="43" fontId="21" fillId="0" borderId="17" xfId="1" applyFont="1" applyFill="1" applyBorder="1" applyAlignment="1">
      <alignment horizontal="left"/>
    </xf>
    <xf numFmtId="43" fontId="21" fillId="0" borderId="17" xfId="1" applyFont="1" applyFill="1" applyBorder="1"/>
    <xf numFmtId="43" fontId="21" fillId="0" borderId="17" xfId="1" applyFont="1" applyFill="1" applyBorder="1" applyAlignment="1">
      <alignment horizontal="center"/>
    </xf>
    <xf numFmtId="43" fontId="21" fillId="0" borderId="17" xfId="0" applyNumberFormat="1" applyFont="1" applyBorder="1"/>
    <xf numFmtId="0" fontId="22" fillId="0" borderId="17" xfId="0" applyFont="1" applyBorder="1"/>
    <xf numFmtId="49" fontId="21" fillId="0" borderId="0" xfId="0" applyNumberFormat="1" applyFont="1"/>
    <xf numFmtId="167" fontId="21" fillId="0" borderId="0" xfId="0" applyNumberFormat="1" applyFont="1"/>
    <xf numFmtId="166" fontId="5" fillId="0" borderId="17" xfId="5" applyFont="1" applyFill="1" applyBorder="1" applyAlignment="1">
      <alignment horizontal="right"/>
    </xf>
    <xf numFmtId="0" fontId="23" fillId="0" borderId="17" xfId="0" applyFont="1" applyBorder="1"/>
    <xf numFmtId="49" fontId="24" fillId="0" borderId="38" xfId="0" applyNumberFormat="1" applyFont="1" applyBorder="1"/>
    <xf numFmtId="43" fontId="21" fillId="0" borderId="17" xfId="1" applyFont="1" applyFill="1" applyBorder="1" applyAlignment="1"/>
    <xf numFmtId="0" fontId="21" fillId="0" borderId="17" xfId="0" applyFont="1" applyBorder="1"/>
    <xf numFmtId="49" fontId="21" fillId="0" borderId="38" xfId="0" applyNumberFormat="1" applyFont="1" applyBorder="1"/>
    <xf numFmtId="0" fontId="21" fillId="0" borderId="17" xfId="0" applyFont="1" applyBorder="1" applyAlignment="1">
      <alignment horizontal="center"/>
    </xf>
    <xf numFmtId="43" fontId="23" fillId="0" borderId="0" xfId="6" applyFont="1" applyFill="1"/>
    <xf numFmtId="167" fontId="21" fillId="0" borderId="39" xfId="0" applyNumberFormat="1" applyFont="1" applyBorder="1"/>
    <xf numFmtId="49" fontId="23" fillId="0" borderId="0" xfId="0" applyNumberFormat="1" applyFont="1"/>
    <xf numFmtId="167" fontId="23" fillId="0" borderId="0" xfId="0" applyNumberFormat="1" applyFont="1"/>
    <xf numFmtId="43" fontId="24" fillId="0" borderId="17" xfId="1" applyFont="1" applyFill="1" applyBorder="1"/>
    <xf numFmtId="43" fontId="25" fillId="0" borderId="0" xfId="6" applyFont="1" applyFill="1" applyAlignment="1">
      <alignment horizontal="left"/>
    </xf>
    <xf numFmtId="43" fontId="25" fillId="0" borderId="0" xfId="6" applyFont="1" applyFill="1"/>
    <xf numFmtId="49" fontId="21" fillId="0" borderId="38" xfId="0" applyNumberFormat="1" applyFont="1" applyBorder="1" applyAlignment="1">
      <alignment horizontal="center"/>
    </xf>
    <xf numFmtId="49" fontId="25" fillId="0" borderId="0" xfId="0" applyNumberFormat="1" applyFont="1"/>
    <xf numFmtId="49" fontId="25" fillId="0" borderId="0" xfId="0" applyNumberFormat="1" applyFont="1" applyAlignment="1">
      <alignment horizontal="left"/>
    </xf>
    <xf numFmtId="43" fontId="23" fillId="0" borderId="0" xfId="7" applyFont="1" applyFill="1"/>
    <xf numFmtId="43" fontId="23" fillId="0" borderId="0" xfId="8" applyFont="1" applyFill="1"/>
    <xf numFmtId="43" fontId="23" fillId="0" borderId="0" xfId="9" applyFont="1" applyFill="1"/>
    <xf numFmtId="0" fontId="21" fillId="0" borderId="0" xfId="0" applyFont="1"/>
    <xf numFmtId="43" fontId="0" fillId="0" borderId="0" xfId="1" applyFont="1" applyFill="1"/>
    <xf numFmtId="0" fontId="0" fillId="0" borderId="38" xfId="0" applyBorder="1"/>
    <xf numFmtId="0" fontId="0" fillId="0" borderId="39" xfId="0" applyBorder="1"/>
    <xf numFmtId="0" fontId="0" fillId="0" borderId="17" xfId="0" applyBorder="1"/>
    <xf numFmtId="167" fontId="23" fillId="0" borderId="0" xfId="0" applyNumberFormat="1" applyFont="1" applyAlignment="1">
      <alignment horizontal="right"/>
    </xf>
    <xf numFmtId="43" fontId="23" fillId="0" borderId="0" xfId="7" applyFont="1" applyFill="1" applyAlignment="1">
      <alignment horizontal="right"/>
    </xf>
    <xf numFmtId="43" fontId="25" fillId="0" borderId="0" xfId="7" applyFont="1" applyFill="1"/>
    <xf numFmtId="49" fontId="26" fillId="0" borderId="38" xfId="0" applyNumberFormat="1" applyFont="1" applyBorder="1"/>
    <xf numFmtId="0" fontId="26" fillId="0" borderId="39" xfId="0" applyFont="1" applyBorder="1"/>
    <xf numFmtId="43" fontId="21" fillId="0" borderId="0" xfId="1" applyFont="1" applyFill="1"/>
    <xf numFmtId="49" fontId="24" fillId="0" borderId="0" xfId="0" applyNumberFormat="1" applyFont="1"/>
    <xf numFmtId="0" fontId="27" fillId="0" borderId="0" xfId="0" applyFont="1"/>
    <xf numFmtId="43" fontId="21" fillId="0" borderId="17" xfId="1" applyFont="1" applyFill="1" applyBorder="1" applyAlignment="1">
      <alignment horizontal="right"/>
    </xf>
    <xf numFmtId="0" fontId="27" fillId="0" borderId="39" xfId="0" applyFont="1" applyBorder="1"/>
    <xf numFmtId="0" fontId="28" fillId="0" borderId="0" xfId="0" applyFont="1"/>
    <xf numFmtId="0" fontId="23" fillId="0" borderId="17" xfId="0" applyFont="1" applyBorder="1" applyAlignment="1">
      <alignment horizontal="right"/>
    </xf>
    <xf numFmtId="0" fontId="21" fillId="0" borderId="39" xfId="0" applyFont="1" applyBorder="1" applyAlignment="1">
      <alignment horizontal="right"/>
    </xf>
    <xf numFmtId="43" fontId="21" fillId="0" borderId="0" xfId="1" applyFont="1" applyFill="1" applyBorder="1" applyAlignment="1"/>
    <xf numFmtId="49" fontId="18" fillId="0" borderId="38" xfId="5" applyNumberFormat="1" applyFont="1" applyFill="1" applyBorder="1" applyAlignment="1"/>
    <xf numFmtId="49" fontId="5" fillId="0" borderId="39" xfId="5" applyNumberFormat="1" applyFont="1" applyFill="1" applyBorder="1" applyAlignment="1">
      <alignment horizontal="left"/>
    </xf>
    <xf numFmtId="166" fontId="5" fillId="0" borderId="17" xfId="5" applyFont="1" applyFill="1" applyBorder="1" applyAlignment="1"/>
    <xf numFmtId="166" fontId="5" fillId="0" borderId="17" xfId="5" applyFont="1" applyFill="1" applyBorder="1" applyAlignment="1">
      <alignment horizontal="center"/>
    </xf>
    <xf numFmtId="49" fontId="5" fillId="0" borderId="38" xfId="5" applyNumberFormat="1" applyFont="1" applyFill="1" applyBorder="1" applyAlignment="1"/>
    <xf numFmtId="49" fontId="29" fillId="0" borderId="39" xfId="5" applyNumberFormat="1" applyFont="1" applyFill="1" applyBorder="1" applyAlignment="1">
      <alignment horizontal="left"/>
    </xf>
    <xf numFmtId="166" fontId="29" fillId="0" borderId="17" xfId="5" applyFont="1" applyFill="1" applyBorder="1" applyAlignment="1"/>
    <xf numFmtId="166" fontId="29" fillId="0" borderId="17" xfId="5" applyFont="1" applyFill="1" applyBorder="1" applyAlignment="1">
      <alignment horizontal="center"/>
    </xf>
    <xf numFmtId="49" fontId="13" fillId="0" borderId="17" xfId="5" applyNumberFormat="1" applyFont="1" applyFill="1" applyBorder="1"/>
    <xf numFmtId="49" fontId="6" fillId="0" borderId="17" xfId="5" applyNumberFormat="1" applyFont="1" applyFill="1" applyBorder="1"/>
    <xf numFmtId="0" fontId="18" fillId="0" borderId="17" xfId="4" applyFont="1" applyBorder="1" applyAlignment="1">
      <alignment horizontal="center"/>
    </xf>
    <xf numFmtId="49" fontId="13" fillId="0" borderId="24" xfId="4" applyNumberFormat="1" applyFont="1" applyBorder="1"/>
    <xf numFmtId="49" fontId="5" fillId="0" borderId="41" xfId="5" applyNumberFormat="1" applyFont="1" applyFill="1" applyBorder="1" applyAlignment="1"/>
    <xf numFmtId="49" fontId="5" fillId="0" borderId="42" xfId="4" applyNumberFormat="1" applyBorder="1" applyAlignment="1">
      <alignment horizontal="left"/>
    </xf>
    <xf numFmtId="0" fontId="5" fillId="0" borderId="24" xfId="4" applyBorder="1"/>
    <xf numFmtId="0" fontId="5" fillId="0" borderId="24" xfId="4" applyBorder="1" applyAlignment="1">
      <alignment horizontal="center"/>
    </xf>
    <xf numFmtId="43" fontId="5" fillId="0" borderId="24" xfId="1" applyFont="1" applyFill="1" applyBorder="1"/>
    <xf numFmtId="43" fontId="5" fillId="0" borderId="24" xfId="6" applyFont="1" applyFill="1" applyBorder="1"/>
    <xf numFmtId="166" fontId="5" fillId="0" borderId="24" xfId="5" applyFont="1" applyFill="1" applyBorder="1"/>
    <xf numFmtId="43" fontId="21" fillId="0" borderId="24" xfId="0" applyNumberFormat="1" applyFont="1" applyBorder="1"/>
    <xf numFmtId="49" fontId="13" fillId="0" borderId="0" xfId="4" applyNumberFormat="1" applyFont="1"/>
    <xf numFmtId="49" fontId="5" fillId="0" borderId="0" xfId="5" applyNumberFormat="1" applyFont="1" applyFill="1" applyBorder="1" applyAlignment="1"/>
    <xf numFmtId="49" fontId="5" fillId="0" borderId="0" xfId="4" applyNumberFormat="1" applyAlignment="1">
      <alignment horizontal="left"/>
    </xf>
    <xf numFmtId="0" fontId="5" fillId="0" borderId="0" xfId="4"/>
    <xf numFmtId="0" fontId="5" fillId="0" borderId="0" xfId="4" applyAlignment="1">
      <alignment horizontal="center"/>
    </xf>
    <xf numFmtId="43" fontId="5" fillId="0" borderId="0" xfId="1" applyFont="1" applyFill="1" applyBorder="1"/>
    <xf numFmtId="43" fontId="5" fillId="0" borderId="0" xfId="6" applyFont="1" applyFill="1" applyBorder="1"/>
    <xf numFmtId="43" fontId="21" fillId="0" borderId="0" xfId="0" applyNumberFormat="1" applyFont="1"/>
    <xf numFmtId="49" fontId="6" fillId="0" borderId="0" xfId="4" applyNumberFormat="1" applyFont="1"/>
    <xf numFmtId="49" fontId="18" fillId="0" borderId="0" xfId="4" applyNumberFormat="1" applyFont="1"/>
    <xf numFmtId="49" fontId="30" fillId="0" borderId="0" xfId="4" applyNumberFormat="1" applyFont="1" applyAlignment="1">
      <alignment horizontal="left"/>
    </xf>
    <xf numFmtId="0" fontId="19" fillId="0" borderId="0" xfId="4" applyFont="1"/>
    <xf numFmtId="43" fontId="18" fillId="0" borderId="0" xfId="1" applyFont="1" applyFill="1" applyBorder="1"/>
    <xf numFmtId="43" fontId="5" fillId="0" borderId="0" xfId="6" applyFont="1" applyFill="1"/>
    <xf numFmtId="166" fontId="18" fillId="0" borderId="0" xfId="5" applyFont="1" applyFill="1"/>
    <xf numFmtId="49" fontId="18" fillId="0" borderId="0" xfId="4" applyNumberFormat="1" applyFont="1" applyAlignment="1">
      <alignment horizontal="left"/>
    </xf>
    <xf numFmtId="0" fontId="22" fillId="0" borderId="0" xfId="0" applyFont="1"/>
    <xf numFmtId="49" fontId="0" fillId="0" borderId="0" xfId="0" applyNumberFormat="1"/>
    <xf numFmtId="0" fontId="21" fillId="0" borderId="0" xfId="0" applyFont="1" applyAlignment="1">
      <alignment horizontal="center"/>
    </xf>
    <xf numFmtId="4" fontId="32" fillId="5" borderId="19" xfId="3" applyNumberFormat="1" applyFont="1" applyFill="1" applyBorder="1" applyAlignment="1">
      <alignment horizontal="center" vertical="center"/>
    </xf>
    <xf numFmtId="4" fontId="32" fillId="5" borderId="21" xfId="3" applyNumberFormat="1" applyFont="1" applyFill="1" applyBorder="1" applyAlignment="1">
      <alignment horizontal="center" vertical="center"/>
    </xf>
    <xf numFmtId="0" fontId="33" fillId="0" borderId="51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168" fontId="33" fillId="0" borderId="11" xfId="0" applyNumberFormat="1" applyFont="1" applyBorder="1" applyAlignment="1">
      <alignment horizontal="right" vertical="center"/>
    </xf>
    <xf numFmtId="0" fontId="33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justify" vertical="center"/>
    </xf>
    <xf numFmtId="168" fontId="32" fillId="0" borderId="11" xfId="0" applyNumberFormat="1" applyFont="1" applyBorder="1" applyAlignment="1">
      <alignment horizontal="right" vertical="center"/>
    </xf>
    <xf numFmtId="0" fontId="33" fillId="0" borderId="11" xfId="0" applyFont="1" applyBorder="1" applyAlignment="1">
      <alignment horizontal="center"/>
    </xf>
    <xf numFmtId="0" fontId="33" fillId="0" borderId="11" xfId="0" applyFont="1" applyBorder="1"/>
    <xf numFmtId="0" fontId="32" fillId="0" borderId="0" xfId="0" applyFont="1" applyAlignment="1">
      <alignment horizontal="center" vertical="center"/>
    </xf>
    <xf numFmtId="168" fontId="33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14" fontId="17" fillId="0" borderId="11" xfId="2" applyNumberFormat="1" applyFont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left" vertical="center"/>
    </xf>
    <xf numFmtId="0" fontId="8" fillId="2" borderId="27" xfId="3" applyFont="1" applyFill="1" applyBorder="1" applyAlignment="1">
      <alignment horizontal="left" vertical="center"/>
    </xf>
    <xf numFmtId="0" fontId="8" fillId="2" borderId="28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0" fontId="8" fillId="2" borderId="13" xfId="3" applyFont="1" applyFill="1" applyBorder="1" applyAlignment="1">
      <alignment horizontal="left" vertical="center"/>
    </xf>
    <xf numFmtId="0" fontId="8" fillId="2" borderId="34" xfId="3" applyFont="1" applyFill="1" applyBorder="1" applyAlignment="1">
      <alignment horizontal="left" vertical="center"/>
    </xf>
    <xf numFmtId="0" fontId="8" fillId="2" borderId="35" xfId="3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21" xfId="2" applyFont="1" applyFill="1" applyBorder="1" applyAlignment="1">
      <alignment horizontal="center" vertical="center" wrapText="1"/>
    </xf>
    <xf numFmtId="4" fontId="6" fillId="2" borderId="6" xfId="3" applyNumberFormat="1" applyFont="1" applyFill="1" applyBorder="1" applyAlignment="1">
      <alignment horizontal="center" vertical="center" wrapText="1"/>
    </xf>
    <xf numFmtId="4" fontId="6" fillId="2" borderId="7" xfId="3" applyNumberFormat="1" applyFont="1" applyFill="1" applyBorder="1" applyAlignment="1">
      <alignment horizontal="center" vertical="center" wrapText="1"/>
    </xf>
    <xf numFmtId="4" fontId="6" fillId="2" borderId="8" xfId="3" applyNumberFormat="1" applyFont="1" applyFill="1" applyBorder="1" applyAlignment="1">
      <alignment horizontal="center" vertical="center" wrapText="1"/>
    </xf>
    <xf numFmtId="4" fontId="6" fillId="2" borderId="9" xfId="3" applyNumberFormat="1" applyFont="1" applyFill="1" applyBorder="1" applyAlignment="1">
      <alignment horizontal="center" vertical="center"/>
    </xf>
    <xf numFmtId="4" fontId="6" fillId="2" borderId="17" xfId="3" applyNumberFormat="1" applyFont="1" applyFill="1" applyBorder="1" applyAlignment="1">
      <alignment horizontal="center" vertical="center"/>
    </xf>
    <xf numFmtId="4" fontId="6" fillId="2" borderId="24" xfId="3" applyNumberFormat="1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 wrapText="1"/>
    </xf>
    <xf numFmtId="0" fontId="6" fillId="2" borderId="17" xfId="3" applyFont="1" applyFill="1" applyBorder="1" applyAlignment="1">
      <alignment horizontal="center" vertical="center" wrapText="1"/>
    </xf>
    <xf numFmtId="0" fontId="6" fillId="2" borderId="24" xfId="3" applyFont="1" applyFill="1" applyBorder="1" applyAlignment="1">
      <alignment horizontal="center" vertical="center" wrapText="1"/>
    </xf>
    <xf numFmtId="4" fontId="7" fillId="2" borderId="14" xfId="3" applyNumberFormat="1" applyFont="1" applyFill="1" applyBorder="1" applyAlignment="1">
      <alignment horizontal="center" vertical="center" wrapText="1"/>
    </xf>
    <xf numFmtId="4" fontId="7" fillId="2" borderId="22" xfId="3" applyNumberFormat="1" applyFont="1" applyFill="1" applyBorder="1" applyAlignment="1">
      <alignment horizontal="center" vertical="center" wrapText="1"/>
    </xf>
    <xf numFmtId="4" fontId="7" fillId="2" borderId="5" xfId="3" applyNumberFormat="1" applyFont="1" applyFill="1" applyBorder="1" applyAlignment="1">
      <alignment horizontal="center" vertical="center"/>
    </xf>
    <xf numFmtId="4" fontId="7" fillId="2" borderId="15" xfId="3" applyNumberFormat="1" applyFont="1" applyFill="1" applyBorder="1" applyAlignment="1">
      <alignment horizontal="center" vertical="center"/>
    </xf>
    <xf numFmtId="4" fontId="7" fillId="2" borderId="16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9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 wrapText="1"/>
    </xf>
    <xf numFmtId="1" fontId="6" fillId="2" borderId="3" xfId="2" applyNumberFormat="1" applyFont="1" applyFill="1" applyBorder="1" applyAlignment="1">
      <alignment horizontal="center" vertical="center" wrapText="1"/>
    </xf>
    <xf numFmtId="1" fontId="6" fillId="2" borderId="11" xfId="2" applyNumberFormat="1" applyFont="1" applyFill="1" applyBorder="1" applyAlignment="1">
      <alignment horizontal="center" vertical="center" wrapText="1"/>
    </xf>
    <xf numFmtId="1" fontId="6" fillId="2" borderId="19" xfId="2" applyNumberFormat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center" vertical="center"/>
    </xf>
    <xf numFmtId="0" fontId="32" fillId="5" borderId="44" xfId="0" applyFont="1" applyFill="1" applyBorder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 wrapText="1"/>
    </xf>
    <xf numFmtId="0" fontId="32" fillId="5" borderId="45" xfId="0" applyFont="1" applyFill="1" applyBorder="1" applyAlignment="1">
      <alignment horizontal="center" vertical="center" wrapText="1"/>
    </xf>
    <xf numFmtId="0" fontId="32" fillId="5" borderId="49" xfId="0" applyFont="1" applyFill="1" applyBorder="1" applyAlignment="1">
      <alignment horizontal="center" vertical="center" wrapText="1"/>
    </xf>
    <xf numFmtId="4" fontId="18" fillId="5" borderId="14" xfId="3" applyNumberFormat="1" applyFont="1" applyFill="1" applyBorder="1" applyAlignment="1">
      <alignment horizontal="center" vertical="center" wrapText="1"/>
    </xf>
    <xf numFmtId="4" fontId="18" fillId="5" borderId="22" xfId="3" applyNumberFormat="1" applyFont="1" applyFill="1" applyBorder="1" applyAlignment="1">
      <alignment horizontal="center" vertical="center" wrapText="1"/>
    </xf>
    <xf numFmtId="4" fontId="18" fillId="5" borderId="5" xfId="3" applyNumberFormat="1" applyFont="1" applyFill="1" applyBorder="1" applyAlignment="1">
      <alignment horizontal="center" vertical="center"/>
    </xf>
    <xf numFmtId="4" fontId="18" fillId="5" borderId="15" xfId="3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5" borderId="14" xfId="0" applyFont="1" applyFill="1" applyBorder="1" applyAlignment="1">
      <alignment horizontal="center" vertical="center"/>
    </xf>
    <xf numFmtId="0" fontId="32" fillId="5" borderId="46" xfId="0" applyFont="1" applyFill="1" applyBorder="1" applyAlignment="1">
      <alignment horizontal="center" vertical="center"/>
    </xf>
    <xf numFmtId="0" fontId="32" fillId="5" borderId="22" xfId="0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32" fillId="5" borderId="20" xfId="0" applyFont="1" applyFill="1" applyBorder="1" applyAlignment="1">
      <alignment horizontal="center" vertical="center"/>
    </xf>
    <xf numFmtId="0" fontId="32" fillId="5" borderId="43" xfId="0" applyFont="1" applyFill="1" applyBorder="1" applyAlignment="1">
      <alignment horizontal="center" vertical="center" wrapText="1"/>
    </xf>
    <xf numFmtId="0" fontId="32" fillId="5" borderId="47" xfId="0" applyFont="1" applyFill="1" applyBorder="1" applyAlignment="1">
      <alignment horizontal="center" vertical="center" wrapText="1"/>
    </xf>
    <xf numFmtId="0" fontId="32" fillId="5" borderId="50" xfId="0" applyFont="1" applyFill="1" applyBorder="1" applyAlignment="1">
      <alignment horizontal="center" vertical="center" wrapText="1"/>
    </xf>
    <xf numFmtId="4" fontId="32" fillId="5" borderId="6" xfId="3" applyNumberFormat="1" applyFont="1" applyFill="1" applyBorder="1" applyAlignment="1">
      <alignment horizontal="center" vertical="center" wrapText="1"/>
    </xf>
    <xf numFmtId="4" fontId="32" fillId="5" borderId="7" xfId="3" applyNumberFormat="1" applyFont="1" applyFill="1" applyBorder="1" applyAlignment="1">
      <alignment horizontal="center" vertical="center" wrapText="1"/>
    </xf>
    <xf numFmtId="4" fontId="32" fillId="5" borderId="8" xfId="3" applyNumberFormat="1" applyFont="1" applyFill="1" applyBorder="1" applyAlignment="1">
      <alignment horizontal="center" vertical="center" wrapText="1"/>
    </xf>
    <xf numFmtId="4" fontId="32" fillId="5" borderId="9" xfId="3" applyNumberFormat="1" applyFont="1" applyFill="1" applyBorder="1" applyAlignment="1">
      <alignment horizontal="center" vertical="center"/>
    </xf>
    <xf numFmtId="4" fontId="32" fillId="5" borderId="17" xfId="3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18" fillId="0" borderId="0" xfId="4" applyNumberFormat="1" applyFont="1" applyAlignment="1">
      <alignment horizontal="center"/>
    </xf>
    <xf numFmtId="0" fontId="18" fillId="0" borderId="0" xfId="4" applyFont="1" applyAlignment="1">
      <alignment horizontal="center"/>
    </xf>
  </cellXfs>
  <cellStyles count="10">
    <cellStyle name="Millares" xfId="1" builtinId="3"/>
    <cellStyle name="Millares 10" xfId="9" xr:uid="{182576DD-7AAA-46B0-9D52-6640418A0013}"/>
    <cellStyle name="Millares 12" xfId="8" xr:uid="{8458233F-77F1-45F0-B524-0BC6B1BA4D60}"/>
    <cellStyle name="Millares 16" xfId="7" xr:uid="{E66C1DE3-9DBC-4B4B-854F-711AA08EF10C}"/>
    <cellStyle name="Millares 2" xfId="6" xr:uid="{F0DAD8A4-6448-4C24-B7B6-D1892FA36AC4}"/>
    <cellStyle name="Millares 2 2" xfId="5" xr:uid="{FF1EF89F-AE4B-47BF-B6DF-73D6CCCF6396}"/>
    <cellStyle name="Normal" xfId="0" builtinId="0"/>
    <cellStyle name="Normal 2" xfId="4" xr:uid="{8796DB53-8BAC-499D-80F3-628F5E8E2A04}"/>
    <cellStyle name="Normal_ADQ BIENES M E I" xfId="3" xr:uid="{8BC6391D-3A96-4BCB-BEDF-9EE39F7F66B8}"/>
    <cellStyle name="Normal_Hoja1_1" xfId="2" xr:uid="{8BFA897D-951C-4986-939B-E5ED41E95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57150</xdr:rowOff>
    </xdr:from>
    <xdr:to>
      <xdr:col>5</xdr:col>
      <xdr:colOff>295275</xdr:colOff>
      <xdr:row>107</xdr:row>
      <xdr:rowOff>114299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1F605D3-5B65-48B6-8EAC-807E20B037D5}"/>
            </a:ext>
          </a:extLst>
        </xdr:cNvPr>
        <xdr:cNvSpPr txBox="1">
          <a:spLocks noChangeArrowheads="1"/>
        </xdr:cNvSpPr>
      </xdr:nvSpPr>
      <xdr:spPr bwMode="auto">
        <a:xfrm>
          <a:off x="0" y="21945600"/>
          <a:ext cx="4438650" cy="819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PRESIDENTE MUNICIPAL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ARQ. ANGEL GERARDO HERNANDEZ VAZQUEZ </a:t>
          </a:r>
        </a:p>
      </xdr:txBody>
    </xdr:sp>
    <xdr:clientData/>
  </xdr:twoCellAnchor>
  <xdr:twoCellAnchor>
    <xdr:from>
      <xdr:col>5</xdr:col>
      <xdr:colOff>457200</xdr:colOff>
      <xdr:row>103</xdr:row>
      <xdr:rowOff>47624</xdr:rowOff>
    </xdr:from>
    <xdr:to>
      <xdr:col>9</xdr:col>
      <xdr:colOff>266700</xdr:colOff>
      <xdr:row>107</xdr:row>
      <xdr:rowOff>114299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3D8E9DD-0E9D-43D4-9828-6688E6AAF9A2}"/>
            </a:ext>
          </a:extLst>
        </xdr:cNvPr>
        <xdr:cNvSpPr txBox="1">
          <a:spLocks noChangeArrowheads="1"/>
        </xdr:cNvSpPr>
      </xdr:nvSpPr>
      <xdr:spPr bwMode="auto">
        <a:xfrm>
          <a:off x="4600575" y="21936074"/>
          <a:ext cx="29146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SÍNDICO  MUNICIPAL</a:t>
          </a:r>
        </a:p>
        <a:p>
          <a:pPr algn="ctr" rtl="0">
            <a:lnSpc>
              <a:spcPts val="1000"/>
            </a:lnSpc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AR" sz="1000" b="1" i="0" strike="noStrike" baseline="0">
              <a:solidFill>
                <a:srgbClr val="000000"/>
              </a:solidFill>
              <a:latin typeface="Arial"/>
              <a:cs typeface="Arial"/>
            </a:rPr>
            <a:t>LIC. ARACELI CARLOS ARGUELLES  </a:t>
          </a: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438150</xdr:colOff>
      <xdr:row>103</xdr:row>
      <xdr:rowOff>57150</xdr:rowOff>
    </xdr:from>
    <xdr:to>
      <xdr:col>13</xdr:col>
      <xdr:colOff>742950</xdr:colOff>
      <xdr:row>107</xdr:row>
      <xdr:rowOff>133350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BAEAB71F-2543-48ED-B4DA-D736ABB73F73}"/>
            </a:ext>
          </a:extLst>
        </xdr:cNvPr>
        <xdr:cNvSpPr txBox="1">
          <a:spLocks noChangeArrowheads="1"/>
        </xdr:cNvSpPr>
      </xdr:nvSpPr>
      <xdr:spPr bwMode="auto">
        <a:xfrm>
          <a:off x="7686675" y="21945600"/>
          <a:ext cx="4143375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SECRETARIO DEL AYUNTAMIENTO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 baseline="0">
              <a:solidFill>
                <a:srgbClr val="000000"/>
              </a:solidFill>
              <a:latin typeface="Arial"/>
              <a:cs typeface="Arial"/>
            </a:rPr>
            <a:t>PROFA. NORA MARIA TOVAR CERVANTES  </a:t>
          </a: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266700</xdr:colOff>
      <xdr:row>103</xdr:row>
      <xdr:rowOff>57150</xdr:rowOff>
    </xdr:from>
    <xdr:to>
      <xdr:col>18</xdr:col>
      <xdr:colOff>1143000</xdr:colOff>
      <xdr:row>107</xdr:row>
      <xdr:rowOff>161925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1FEB76AD-53A8-4781-B1EB-7E1257DF27D5}"/>
            </a:ext>
          </a:extLst>
        </xdr:cNvPr>
        <xdr:cNvSpPr txBox="1">
          <a:spLocks noChangeArrowheads="1"/>
        </xdr:cNvSpPr>
      </xdr:nvSpPr>
      <xdr:spPr bwMode="auto">
        <a:xfrm>
          <a:off x="12115800" y="21945600"/>
          <a:ext cx="3886200" cy="866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TESORERO MUNICIPAL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L.A.E. ARTURO SERRANO COVARRUBIAS </a:t>
          </a: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4</xdr:col>
      <xdr:colOff>200025</xdr:colOff>
      <xdr:row>7</xdr:row>
      <xdr:rowOff>123826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CC09F45-1429-463D-AB0F-F5BB8F02B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248025" cy="1457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57150</xdr:rowOff>
    </xdr:from>
    <xdr:to>
      <xdr:col>5</xdr:col>
      <xdr:colOff>295275</xdr:colOff>
      <xdr:row>81</xdr:row>
      <xdr:rowOff>114299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0224984-4FD6-4832-9AA5-63A063764A9A}"/>
            </a:ext>
          </a:extLst>
        </xdr:cNvPr>
        <xdr:cNvSpPr txBox="1">
          <a:spLocks noChangeArrowheads="1"/>
        </xdr:cNvSpPr>
      </xdr:nvSpPr>
      <xdr:spPr bwMode="auto">
        <a:xfrm>
          <a:off x="0" y="16983075"/>
          <a:ext cx="4438650" cy="819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PRESIDENTE MUNICIPAL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ARQ. ANGEL GERARDO HERNANDEZ VAZQUEZ </a:t>
          </a:r>
        </a:p>
      </xdr:txBody>
    </xdr:sp>
    <xdr:clientData/>
  </xdr:twoCellAnchor>
  <xdr:twoCellAnchor>
    <xdr:from>
      <xdr:col>5</xdr:col>
      <xdr:colOff>457200</xdr:colOff>
      <xdr:row>77</xdr:row>
      <xdr:rowOff>47624</xdr:rowOff>
    </xdr:from>
    <xdr:to>
      <xdr:col>9</xdr:col>
      <xdr:colOff>266700</xdr:colOff>
      <xdr:row>81</xdr:row>
      <xdr:rowOff>114299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540A3B2F-A160-48EE-9B9A-F935B90ADA8B}"/>
            </a:ext>
          </a:extLst>
        </xdr:cNvPr>
        <xdr:cNvSpPr txBox="1">
          <a:spLocks noChangeArrowheads="1"/>
        </xdr:cNvSpPr>
      </xdr:nvSpPr>
      <xdr:spPr bwMode="auto">
        <a:xfrm>
          <a:off x="4600575" y="16973549"/>
          <a:ext cx="29146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SÍNDICO  MUNICIPAL</a:t>
          </a:r>
        </a:p>
        <a:p>
          <a:pPr algn="ctr" rtl="0">
            <a:lnSpc>
              <a:spcPts val="1000"/>
            </a:lnSpc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AR" sz="1000" b="1" i="0" strike="noStrike" baseline="0">
              <a:solidFill>
                <a:srgbClr val="000000"/>
              </a:solidFill>
              <a:latin typeface="Arial"/>
              <a:cs typeface="Arial"/>
            </a:rPr>
            <a:t>LIC. ARACELI CARLOS ARGUELLES  </a:t>
          </a: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438150</xdr:colOff>
      <xdr:row>77</xdr:row>
      <xdr:rowOff>57150</xdr:rowOff>
    </xdr:from>
    <xdr:to>
      <xdr:col>13</xdr:col>
      <xdr:colOff>742950</xdr:colOff>
      <xdr:row>81</xdr:row>
      <xdr:rowOff>133350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65DAA397-FF5C-4CBD-9834-1BA70364BF9D}"/>
            </a:ext>
          </a:extLst>
        </xdr:cNvPr>
        <xdr:cNvSpPr txBox="1">
          <a:spLocks noChangeArrowheads="1"/>
        </xdr:cNvSpPr>
      </xdr:nvSpPr>
      <xdr:spPr bwMode="auto">
        <a:xfrm>
          <a:off x="7686675" y="16983075"/>
          <a:ext cx="4143375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SECRETARIO DEL AYUNTAMIENTO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 baseline="0">
              <a:solidFill>
                <a:srgbClr val="000000"/>
              </a:solidFill>
              <a:latin typeface="Arial"/>
              <a:cs typeface="Arial"/>
            </a:rPr>
            <a:t>PROFA. NORA MARIA TOVAR CERVANTES  </a:t>
          </a: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266700</xdr:colOff>
      <xdr:row>77</xdr:row>
      <xdr:rowOff>57150</xdr:rowOff>
    </xdr:from>
    <xdr:to>
      <xdr:col>18</xdr:col>
      <xdr:colOff>1143000</xdr:colOff>
      <xdr:row>81</xdr:row>
      <xdr:rowOff>161925</xdr:rowOff>
    </xdr:to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80381A2F-D9AC-4576-B368-FED3FB68120A}"/>
            </a:ext>
          </a:extLst>
        </xdr:cNvPr>
        <xdr:cNvSpPr txBox="1">
          <a:spLocks noChangeArrowheads="1"/>
        </xdr:cNvSpPr>
      </xdr:nvSpPr>
      <xdr:spPr bwMode="auto">
        <a:xfrm>
          <a:off x="12115800" y="16983075"/>
          <a:ext cx="3886200" cy="866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TESORERO MUNICIPAL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L.A.E. ARTURO SERRANO COVARRUBIAS </a:t>
          </a: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4</xdr:col>
      <xdr:colOff>200025</xdr:colOff>
      <xdr:row>8</xdr:row>
      <xdr:rowOff>142876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2C9EB18-DA1E-4180-BB9A-1AEBA0441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248025" cy="1666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19</xdr:row>
      <xdr:rowOff>0</xdr:rowOff>
    </xdr:from>
    <xdr:to>
      <xdr:col>1</xdr:col>
      <xdr:colOff>542925</xdr:colOff>
      <xdr:row>25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D33B6B0-2175-4AC9-9D0B-07A0927B8024}"/>
            </a:ext>
          </a:extLst>
        </xdr:cNvPr>
        <xdr:cNvSpPr txBox="1">
          <a:spLocks noChangeArrowheads="1"/>
        </xdr:cNvSpPr>
      </xdr:nvSpPr>
      <xdr:spPr bwMode="auto">
        <a:xfrm>
          <a:off x="85725" y="3848100"/>
          <a:ext cx="25431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PRESIDENTE MUNICIPAL</a:t>
          </a:r>
        </a:p>
        <a:p>
          <a:pPr algn="ctr" rtl="0">
            <a:defRPr sz="1000"/>
          </a:pPr>
          <a:endParaRPr lang="es-AR" sz="10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 baseline="0">
              <a:solidFill>
                <a:srgbClr val="000000"/>
              </a:solidFill>
              <a:latin typeface="Arial"/>
              <a:cs typeface="Arial"/>
            </a:rPr>
            <a:t>ARQ. ANGEL GERARDO HERNADEZ V. </a:t>
          </a: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876300</xdr:colOff>
      <xdr:row>19</xdr:row>
      <xdr:rowOff>9525</xdr:rowOff>
    </xdr:from>
    <xdr:to>
      <xdr:col>3</xdr:col>
      <xdr:colOff>285750</xdr:colOff>
      <xdr:row>25</xdr:row>
      <xdr:rowOff>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DE3C535A-03BF-410F-A9A6-C38C13B6D81F}"/>
            </a:ext>
          </a:extLst>
        </xdr:cNvPr>
        <xdr:cNvSpPr txBox="1">
          <a:spLocks noChangeArrowheads="1"/>
        </xdr:cNvSpPr>
      </xdr:nvSpPr>
      <xdr:spPr bwMode="auto">
        <a:xfrm>
          <a:off x="2962275" y="3857625"/>
          <a:ext cx="3219450" cy="1133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SINDICO MUNICIPAL 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LIC. ARACELI CARLOS ARGUELLES </a:t>
          </a:r>
        </a:p>
      </xdr:txBody>
    </xdr:sp>
    <xdr:clientData/>
  </xdr:twoCellAnchor>
  <xdr:twoCellAnchor>
    <xdr:from>
      <xdr:col>3</xdr:col>
      <xdr:colOff>581026</xdr:colOff>
      <xdr:row>19</xdr:row>
      <xdr:rowOff>19050</xdr:rowOff>
    </xdr:from>
    <xdr:to>
      <xdr:col>7</xdr:col>
      <xdr:colOff>209550</xdr:colOff>
      <xdr:row>25</xdr:row>
      <xdr:rowOff>19050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F45DA602-A896-466A-A8EC-9D61C195C061}"/>
            </a:ext>
          </a:extLst>
        </xdr:cNvPr>
        <xdr:cNvSpPr txBox="1">
          <a:spLocks noChangeArrowheads="1"/>
        </xdr:cNvSpPr>
      </xdr:nvSpPr>
      <xdr:spPr bwMode="auto">
        <a:xfrm>
          <a:off x="6477001" y="3867150"/>
          <a:ext cx="3286124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SECRETARIO DE GOBIERNO 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PROFA. NORA MARIA TOVAR CERVANTES </a:t>
          </a:r>
        </a:p>
      </xdr:txBody>
    </xdr:sp>
    <xdr:clientData/>
  </xdr:twoCellAnchor>
  <xdr:twoCellAnchor>
    <xdr:from>
      <xdr:col>7</xdr:col>
      <xdr:colOff>438150</xdr:colOff>
      <xdr:row>19</xdr:row>
      <xdr:rowOff>0</xdr:rowOff>
    </xdr:from>
    <xdr:to>
      <xdr:col>8</xdr:col>
      <xdr:colOff>1695449</xdr:colOff>
      <xdr:row>25</xdr:row>
      <xdr:rowOff>0</xdr:rowOff>
    </xdr:to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FB83F886-832B-4E7F-B4B0-C2FCCFA1F117}"/>
            </a:ext>
          </a:extLst>
        </xdr:cNvPr>
        <xdr:cNvSpPr txBox="1">
          <a:spLocks noChangeArrowheads="1"/>
        </xdr:cNvSpPr>
      </xdr:nvSpPr>
      <xdr:spPr bwMode="auto">
        <a:xfrm>
          <a:off x="9991725" y="3848100"/>
          <a:ext cx="2466974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TESORERO MUNICIPAL 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 L.A.E. ARTURO SERRANO COVARRUBIAS 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962026</xdr:colOff>
      <xdr:row>7</xdr:row>
      <xdr:rowOff>104775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41BFA2B-476A-4BE4-8BCD-8A640581B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048000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D65E-D8EC-43C2-9A6A-935B230C49B7}">
  <dimension ref="A4:V90"/>
  <sheetViews>
    <sheetView tabSelected="1" workbookViewId="0">
      <selection activeCell="A4" sqref="A4:S4"/>
    </sheetView>
  </sheetViews>
  <sheetFormatPr baseColWidth="10" defaultRowHeight="15" x14ac:dyDescent="0.25"/>
  <cols>
    <col min="5" max="5" width="16.42578125" customWidth="1"/>
    <col min="6" max="6" width="11" customWidth="1"/>
    <col min="8" max="8" width="12.7109375" customWidth="1"/>
    <col min="10" max="10" width="14.85546875" customWidth="1"/>
    <col min="11" max="11" width="17" bestFit="1" customWidth="1"/>
    <col min="12" max="12" width="13.140625" customWidth="1"/>
    <col min="13" max="13" width="12.5703125" bestFit="1" customWidth="1"/>
    <col min="15" max="15" width="8.85546875" customWidth="1"/>
    <col min="16" max="16" width="11.28515625" customWidth="1"/>
    <col min="17" max="17" width="8.7109375" customWidth="1"/>
    <col min="18" max="18" width="16.28515625" customWidth="1"/>
    <col min="19" max="19" width="19.28515625" customWidth="1"/>
    <col min="22" max="22" width="14.140625" bestFit="1" customWidth="1"/>
    <col min="273" max="273" width="8.7109375" customWidth="1"/>
    <col min="274" max="274" width="14.140625" customWidth="1"/>
    <col min="275" max="275" width="19.28515625" customWidth="1"/>
    <col min="529" max="529" width="8.7109375" customWidth="1"/>
    <col min="530" max="530" width="14.140625" customWidth="1"/>
    <col min="531" max="531" width="19.28515625" customWidth="1"/>
    <col min="785" max="785" width="8.7109375" customWidth="1"/>
    <col min="786" max="786" width="14.140625" customWidth="1"/>
    <col min="787" max="787" width="19.28515625" customWidth="1"/>
    <col min="1041" max="1041" width="8.7109375" customWidth="1"/>
    <col min="1042" max="1042" width="14.140625" customWidth="1"/>
    <col min="1043" max="1043" width="19.28515625" customWidth="1"/>
    <col min="1297" max="1297" width="8.7109375" customWidth="1"/>
    <col min="1298" max="1298" width="14.140625" customWidth="1"/>
    <col min="1299" max="1299" width="19.28515625" customWidth="1"/>
    <col min="1553" max="1553" width="8.7109375" customWidth="1"/>
    <col min="1554" max="1554" width="14.140625" customWidth="1"/>
    <col min="1555" max="1555" width="19.28515625" customWidth="1"/>
    <col min="1809" max="1809" width="8.7109375" customWidth="1"/>
    <col min="1810" max="1810" width="14.140625" customWidth="1"/>
    <col min="1811" max="1811" width="19.28515625" customWidth="1"/>
    <col min="2065" max="2065" width="8.7109375" customWidth="1"/>
    <col min="2066" max="2066" width="14.140625" customWidth="1"/>
    <col min="2067" max="2067" width="19.28515625" customWidth="1"/>
    <col min="2321" max="2321" width="8.7109375" customWidth="1"/>
    <col min="2322" max="2322" width="14.140625" customWidth="1"/>
    <col min="2323" max="2323" width="19.28515625" customWidth="1"/>
    <col min="2577" max="2577" width="8.7109375" customWidth="1"/>
    <col min="2578" max="2578" width="14.140625" customWidth="1"/>
    <col min="2579" max="2579" width="19.28515625" customWidth="1"/>
    <col min="2833" max="2833" width="8.7109375" customWidth="1"/>
    <col min="2834" max="2834" width="14.140625" customWidth="1"/>
    <col min="2835" max="2835" width="19.28515625" customWidth="1"/>
    <col min="3089" max="3089" width="8.7109375" customWidth="1"/>
    <col min="3090" max="3090" width="14.140625" customWidth="1"/>
    <col min="3091" max="3091" width="19.28515625" customWidth="1"/>
    <col min="3345" max="3345" width="8.7109375" customWidth="1"/>
    <col min="3346" max="3346" width="14.140625" customWidth="1"/>
    <col min="3347" max="3347" width="19.28515625" customWidth="1"/>
    <col min="3601" max="3601" width="8.7109375" customWidth="1"/>
    <col min="3602" max="3602" width="14.140625" customWidth="1"/>
    <col min="3603" max="3603" width="19.28515625" customWidth="1"/>
    <col min="3857" max="3857" width="8.7109375" customWidth="1"/>
    <col min="3858" max="3858" width="14.140625" customWidth="1"/>
    <col min="3859" max="3859" width="19.28515625" customWidth="1"/>
    <col min="4113" max="4113" width="8.7109375" customWidth="1"/>
    <col min="4114" max="4114" width="14.140625" customWidth="1"/>
    <col min="4115" max="4115" width="19.28515625" customWidth="1"/>
    <col min="4369" max="4369" width="8.7109375" customWidth="1"/>
    <col min="4370" max="4370" width="14.140625" customWidth="1"/>
    <col min="4371" max="4371" width="19.28515625" customWidth="1"/>
    <col min="4625" max="4625" width="8.7109375" customWidth="1"/>
    <col min="4626" max="4626" width="14.140625" customWidth="1"/>
    <col min="4627" max="4627" width="19.28515625" customWidth="1"/>
    <col min="4881" max="4881" width="8.7109375" customWidth="1"/>
    <col min="4882" max="4882" width="14.140625" customWidth="1"/>
    <col min="4883" max="4883" width="19.28515625" customWidth="1"/>
    <col min="5137" max="5137" width="8.7109375" customWidth="1"/>
    <col min="5138" max="5138" width="14.140625" customWidth="1"/>
    <col min="5139" max="5139" width="19.28515625" customWidth="1"/>
    <col min="5393" max="5393" width="8.7109375" customWidth="1"/>
    <col min="5394" max="5394" width="14.140625" customWidth="1"/>
    <col min="5395" max="5395" width="19.28515625" customWidth="1"/>
    <col min="5649" max="5649" width="8.7109375" customWidth="1"/>
    <col min="5650" max="5650" width="14.140625" customWidth="1"/>
    <col min="5651" max="5651" width="19.28515625" customWidth="1"/>
    <col min="5905" max="5905" width="8.7109375" customWidth="1"/>
    <col min="5906" max="5906" width="14.140625" customWidth="1"/>
    <col min="5907" max="5907" width="19.28515625" customWidth="1"/>
    <col min="6161" max="6161" width="8.7109375" customWidth="1"/>
    <col min="6162" max="6162" width="14.140625" customWidth="1"/>
    <col min="6163" max="6163" width="19.28515625" customWidth="1"/>
    <col min="6417" max="6417" width="8.7109375" customWidth="1"/>
    <col min="6418" max="6418" width="14.140625" customWidth="1"/>
    <col min="6419" max="6419" width="19.28515625" customWidth="1"/>
    <col min="6673" max="6673" width="8.7109375" customWidth="1"/>
    <col min="6674" max="6674" width="14.140625" customWidth="1"/>
    <col min="6675" max="6675" width="19.28515625" customWidth="1"/>
    <col min="6929" max="6929" width="8.7109375" customWidth="1"/>
    <col min="6930" max="6930" width="14.140625" customWidth="1"/>
    <col min="6931" max="6931" width="19.28515625" customWidth="1"/>
    <col min="7185" max="7185" width="8.7109375" customWidth="1"/>
    <col min="7186" max="7186" width="14.140625" customWidth="1"/>
    <col min="7187" max="7187" width="19.28515625" customWidth="1"/>
    <col min="7441" max="7441" width="8.7109375" customWidth="1"/>
    <col min="7442" max="7442" width="14.140625" customWidth="1"/>
    <col min="7443" max="7443" width="19.28515625" customWidth="1"/>
    <col min="7697" max="7697" width="8.7109375" customWidth="1"/>
    <col min="7698" max="7698" width="14.140625" customWidth="1"/>
    <col min="7699" max="7699" width="19.28515625" customWidth="1"/>
    <col min="7953" max="7953" width="8.7109375" customWidth="1"/>
    <col min="7954" max="7954" width="14.140625" customWidth="1"/>
    <col min="7955" max="7955" width="19.28515625" customWidth="1"/>
    <col min="8209" max="8209" width="8.7109375" customWidth="1"/>
    <col min="8210" max="8210" width="14.140625" customWidth="1"/>
    <col min="8211" max="8211" width="19.28515625" customWidth="1"/>
    <col min="8465" max="8465" width="8.7109375" customWidth="1"/>
    <col min="8466" max="8466" width="14.140625" customWidth="1"/>
    <col min="8467" max="8467" width="19.28515625" customWidth="1"/>
    <col min="8721" max="8721" width="8.7109375" customWidth="1"/>
    <col min="8722" max="8722" width="14.140625" customWidth="1"/>
    <col min="8723" max="8723" width="19.28515625" customWidth="1"/>
    <col min="8977" max="8977" width="8.7109375" customWidth="1"/>
    <col min="8978" max="8978" width="14.140625" customWidth="1"/>
    <col min="8979" max="8979" width="19.28515625" customWidth="1"/>
    <col min="9233" max="9233" width="8.7109375" customWidth="1"/>
    <col min="9234" max="9234" width="14.140625" customWidth="1"/>
    <col min="9235" max="9235" width="19.28515625" customWidth="1"/>
    <col min="9489" max="9489" width="8.7109375" customWidth="1"/>
    <col min="9490" max="9490" width="14.140625" customWidth="1"/>
    <col min="9491" max="9491" width="19.28515625" customWidth="1"/>
    <col min="9745" max="9745" width="8.7109375" customWidth="1"/>
    <col min="9746" max="9746" width="14.140625" customWidth="1"/>
    <col min="9747" max="9747" width="19.28515625" customWidth="1"/>
    <col min="10001" max="10001" width="8.7109375" customWidth="1"/>
    <col min="10002" max="10002" width="14.140625" customWidth="1"/>
    <col min="10003" max="10003" width="19.28515625" customWidth="1"/>
    <col min="10257" max="10257" width="8.7109375" customWidth="1"/>
    <col min="10258" max="10258" width="14.140625" customWidth="1"/>
    <col min="10259" max="10259" width="19.28515625" customWidth="1"/>
    <col min="10513" max="10513" width="8.7109375" customWidth="1"/>
    <col min="10514" max="10514" width="14.140625" customWidth="1"/>
    <col min="10515" max="10515" width="19.28515625" customWidth="1"/>
    <col min="10769" max="10769" width="8.7109375" customWidth="1"/>
    <col min="10770" max="10770" width="14.140625" customWidth="1"/>
    <col min="10771" max="10771" width="19.28515625" customWidth="1"/>
    <col min="11025" max="11025" width="8.7109375" customWidth="1"/>
    <col min="11026" max="11026" width="14.140625" customWidth="1"/>
    <col min="11027" max="11027" width="19.28515625" customWidth="1"/>
    <col min="11281" max="11281" width="8.7109375" customWidth="1"/>
    <col min="11282" max="11282" width="14.140625" customWidth="1"/>
    <col min="11283" max="11283" width="19.28515625" customWidth="1"/>
    <col min="11537" max="11537" width="8.7109375" customWidth="1"/>
    <col min="11538" max="11538" width="14.140625" customWidth="1"/>
    <col min="11539" max="11539" width="19.28515625" customWidth="1"/>
    <col min="11793" max="11793" width="8.7109375" customWidth="1"/>
    <col min="11794" max="11794" width="14.140625" customWidth="1"/>
    <col min="11795" max="11795" width="19.28515625" customWidth="1"/>
    <col min="12049" max="12049" width="8.7109375" customWidth="1"/>
    <col min="12050" max="12050" width="14.140625" customWidth="1"/>
    <col min="12051" max="12051" width="19.28515625" customWidth="1"/>
    <col min="12305" max="12305" width="8.7109375" customWidth="1"/>
    <col min="12306" max="12306" width="14.140625" customWidth="1"/>
    <col min="12307" max="12307" width="19.28515625" customWidth="1"/>
    <col min="12561" max="12561" width="8.7109375" customWidth="1"/>
    <col min="12562" max="12562" width="14.140625" customWidth="1"/>
    <col min="12563" max="12563" width="19.28515625" customWidth="1"/>
    <col min="12817" max="12817" width="8.7109375" customWidth="1"/>
    <col min="12818" max="12818" width="14.140625" customWidth="1"/>
    <col min="12819" max="12819" width="19.28515625" customWidth="1"/>
    <col min="13073" max="13073" width="8.7109375" customWidth="1"/>
    <col min="13074" max="13074" width="14.140625" customWidth="1"/>
    <col min="13075" max="13075" width="19.28515625" customWidth="1"/>
    <col min="13329" max="13329" width="8.7109375" customWidth="1"/>
    <col min="13330" max="13330" width="14.140625" customWidth="1"/>
    <col min="13331" max="13331" width="19.28515625" customWidth="1"/>
    <col min="13585" max="13585" width="8.7109375" customWidth="1"/>
    <col min="13586" max="13586" width="14.140625" customWidth="1"/>
    <col min="13587" max="13587" width="19.28515625" customWidth="1"/>
    <col min="13841" max="13841" width="8.7109375" customWidth="1"/>
    <col min="13842" max="13842" width="14.140625" customWidth="1"/>
    <col min="13843" max="13843" width="19.28515625" customWidth="1"/>
    <col min="14097" max="14097" width="8.7109375" customWidth="1"/>
    <col min="14098" max="14098" width="14.140625" customWidth="1"/>
    <col min="14099" max="14099" width="19.28515625" customWidth="1"/>
    <col min="14353" max="14353" width="8.7109375" customWidth="1"/>
    <col min="14354" max="14354" width="14.140625" customWidth="1"/>
    <col min="14355" max="14355" width="19.28515625" customWidth="1"/>
    <col min="14609" max="14609" width="8.7109375" customWidth="1"/>
    <col min="14610" max="14610" width="14.140625" customWidth="1"/>
    <col min="14611" max="14611" width="19.28515625" customWidth="1"/>
    <col min="14865" max="14865" width="8.7109375" customWidth="1"/>
    <col min="14866" max="14866" width="14.140625" customWidth="1"/>
    <col min="14867" max="14867" width="19.28515625" customWidth="1"/>
    <col min="15121" max="15121" width="8.7109375" customWidth="1"/>
    <col min="15122" max="15122" width="14.140625" customWidth="1"/>
    <col min="15123" max="15123" width="19.28515625" customWidth="1"/>
    <col min="15377" max="15377" width="8.7109375" customWidth="1"/>
    <col min="15378" max="15378" width="14.140625" customWidth="1"/>
    <col min="15379" max="15379" width="19.28515625" customWidth="1"/>
    <col min="15633" max="15633" width="8.7109375" customWidth="1"/>
    <col min="15634" max="15634" width="14.140625" customWidth="1"/>
    <col min="15635" max="15635" width="19.28515625" customWidth="1"/>
    <col min="15889" max="15889" width="8.7109375" customWidth="1"/>
    <col min="15890" max="15890" width="14.140625" customWidth="1"/>
    <col min="15891" max="15891" width="19.28515625" customWidth="1"/>
    <col min="16145" max="16145" width="8.7109375" customWidth="1"/>
    <col min="16146" max="16146" width="14.140625" customWidth="1"/>
    <col min="16147" max="16147" width="19.28515625" customWidth="1"/>
  </cols>
  <sheetData>
    <row r="4" spans="1:22" ht="23.25" x14ac:dyDescent="0.35">
      <c r="A4" s="319" t="s">
        <v>0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</row>
    <row r="5" spans="1:22" ht="23.25" x14ac:dyDescent="0.35">
      <c r="A5" s="319" t="s">
        <v>1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</row>
    <row r="6" spans="1:22" ht="23.25" x14ac:dyDescent="0.35">
      <c r="A6" s="319" t="s">
        <v>1800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8" spans="1:22" x14ac:dyDescent="0.25">
      <c r="K8" t="s">
        <v>1788</v>
      </c>
    </row>
    <row r="9" spans="1:22" ht="16.5" thickBot="1" x14ac:dyDescent="0.3">
      <c r="A9" s="320" t="s">
        <v>2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</row>
    <row r="10" spans="1:22" ht="15.75" thickBot="1" x14ac:dyDescent="0.3"/>
    <row r="11" spans="1:22" ht="15.75" thickBot="1" x14ac:dyDescent="0.3">
      <c r="A11" s="321" t="s">
        <v>3</v>
      </c>
      <c r="B11" s="324" t="s">
        <v>4</v>
      </c>
      <c r="C11" s="327" t="s">
        <v>5</v>
      </c>
      <c r="D11" s="327" t="s">
        <v>6</v>
      </c>
      <c r="E11" s="327" t="s">
        <v>7</v>
      </c>
      <c r="F11" s="324" t="s">
        <v>8</v>
      </c>
      <c r="G11" s="330" t="s">
        <v>9</v>
      </c>
      <c r="H11" s="333" t="s">
        <v>10</v>
      </c>
      <c r="I11" s="324" t="s">
        <v>11</v>
      </c>
      <c r="J11" s="330" t="s">
        <v>12</v>
      </c>
      <c r="K11" s="330" t="s">
        <v>13</v>
      </c>
      <c r="L11" s="302" t="s">
        <v>14</v>
      </c>
      <c r="M11" s="302" t="s">
        <v>15</v>
      </c>
      <c r="N11" s="305" t="s">
        <v>16</v>
      </c>
      <c r="O11" s="306"/>
      <c r="P11" s="306"/>
      <c r="Q11" s="307"/>
      <c r="R11" s="308" t="s">
        <v>17</v>
      </c>
      <c r="S11" s="311" t="s">
        <v>18</v>
      </c>
    </row>
    <row r="12" spans="1:22" x14ac:dyDescent="0.25">
      <c r="A12" s="322"/>
      <c r="B12" s="325"/>
      <c r="C12" s="328"/>
      <c r="D12" s="328"/>
      <c r="E12" s="328"/>
      <c r="F12" s="325"/>
      <c r="G12" s="331"/>
      <c r="H12" s="334"/>
      <c r="I12" s="325"/>
      <c r="J12" s="331"/>
      <c r="K12" s="331"/>
      <c r="L12" s="303"/>
      <c r="M12" s="303"/>
      <c r="N12" s="314" t="s">
        <v>19</v>
      </c>
      <c r="O12" s="316" t="s">
        <v>20</v>
      </c>
      <c r="P12" s="317"/>
      <c r="Q12" s="318"/>
      <c r="R12" s="309"/>
      <c r="S12" s="312"/>
    </row>
    <row r="13" spans="1:22" ht="15.75" thickBot="1" x14ac:dyDescent="0.3">
      <c r="A13" s="323"/>
      <c r="B13" s="326"/>
      <c r="C13" s="329"/>
      <c r="D13" s="329"/>
      <c r="E13" s="329"/>
      <c r="F13" s="326"/>
      <c r="G13" s="332"/>
      <c r="H13" s="335"/>
      <c r="I13" s="326"/>
      <c r="J13" s="332"/>
      <c r="K13" s="332"/>
      <c r="L13" s="304"/>
      <c r="M13" s="304"/>
      <c r="N13" s="315"/>
      <c r="O13" s="1" t="s">
        <v>21</v>
      </c>
      <c r="P13" s="2" t="s">
        <v>22</v>
      </c>
      <c r="Q13" s="2" t="s">
        <v>23</v>
      </c>
      <c r="R13" s="310"/>
      <c r="S13" s="313"/>
    </row>
    <row r="14" spans="1:22" x14ac:dyDescent="0.25">
      <c r="A14" s="3">
        <v>1241</v>
      </c>
      <c r="B14" s="295" t="s">
        <v>24</v>
      </c>
      <c r="C14" s="296"/>
      <c r="D14" s="296"/>
      <c r="E14" s="296"/>
      <c r="F14" s="296"/>
      <c r="G14" s="296"/>
      <c r="H14" s="296"/>
      <c r="I14" s="296"/>
      <c r="J14" s="296"/>
      <c r="K14" s="296"/>
      <c r="L14" s="297"/>
      <c r="M14" s="5"/>
      <c r="N14" s="6"/>
      <c r="O14" s="7"/>
      <c r="P14" s="8"/>
      <c r="Q14" s="9"/>
      <c r="R14" s="10"/>
      <c r="S14" s="11"/>
    </row>
    <row r="15" spans="1:22" x14ac:dyDescent="0.25">
      <c r="A15" s="12"/>
      <c r="B15" s="13">
        <v>44840</v>
      </c>
      <c r="C15" s="12" t="s">
        <v>25</v>
      </c>
      <c r="D15" s="14">
        <v>1</v>
      </c>
      <c r="E15" s="14" t="s">
        <v>26</v>
      </c>
      <c r="F15" s="14">
        <v>1697</v>
      </c>
      <c r="G15" s="14" t="s">
        <v>27</v>
      </c>
      <c r="H15" s="14" t="s">
        <v>28</v>
      </c>
      <c r="I15" s="14" t="s">
        <v>29</v>
      </c>
      <c r="J15" s="14" t="s">
        <v>30</v>
      </c>
      <c r="K15" s="14">
        <v>43211508</v>
      </c>
      <c r="L15" s="14" t="s">
        <v>31</v>
      </c>
      <c r="M15" s="14" t="s">
        <v>32</v>
      </c>
      <c r="N15" s="15" t="s">
        <v>33</v>
      </c>
      <c r="O15" s="15"/>
      <c r="P15" s="15"/>
      <c r="Q15" s="16"/>
      <c r="R15" s="15">
        <v>11195</v>
      </c>
      <c r="S15" s="17"/>
    </row>
    <row r="16" spans="1:22" x14ac:dyDescent="0.25">
      <c r="A16" s="18"/>
      <c r="B16" s="18">
        <v>44840</v>
      </c>
      <c r="C16" s="19" t="s">
        <v>25</v>
      </c>
      <c r="D16" s="19">
        <v>1</v>
      </c>
      <c r="E16" s="14" t="s">
        <v>34</v>
      </c>
      <c r="F16" s="14">
        <v>1697</v>
      </c>
      <c r="G16" s="20" t="s">
        <v>27</v>
      </c>
      <c r="H16" s="14" t="s">
        <v>28</v>
      </c>
      <c r="I16" s="14" t="s">
        <v>35</v>
      </c>
      <c r="J16" s="14" t="s">
        <v>36</v>
      </c>
      <c r="K16" s="14">
        <v>43212100</v>
      </c>
      <c r="L16" s="14" t="s">
        <v>31</v>
      </c>
      <c r="M16" s="21" t="s">
        <v>37</v>
      </c>
      <c r="N16" s="22" t="s">
        <v>33</v>
      </c>
      <c r="O16" s="23"/>
      <c r="P16" s="23"/>
      <c r="Q16" s="15"/>
      <c r="R16" s="24">
        <v>9055</v>
      </c>
      <c r="S16" s="17"/>
      <c r="V16" s="25"/>
    </row>
    <row r="17" spans="1:22" x14ac:dyDescent="0.25">
      <c r="A17" s="12"/>
      <c r="B17" s="13">
        <v>44835</v>
      </c>
      <c r="C17" s="13" t="s">
        <v>38</v>
      </c>
      <c r="D17" s="12">
        <v>1</v>
      </c>
      <c r="E17" s="26" t="s">
        <v>39</v>
      </c>
      <c r="F17" s="27" t="s">
        <v>40</v>
      </c>
      <c r="G17" s="26" t="s">
        <v>41</v>
      </c>
      <c r="H17" s="14" t="s">
        <v>42</v>
      </c>
      <c r="I17" s="27" t="s">
        <v>43</v>
      </c>
      <c r="J17" s="14" t="s">
        <v>43</v>
      </c>
      <c r="K17" s="14" t="s">
        <v>43</v>
      </c>
      <c r="L17" s="14" t="s">
        <v>31</v>
      </c>
      <c r="M17" s="21" t="s">
        <v>44</v>
      </c>
      <c r="N17" s="15" t="s">
        <v>33</v>
      </c>
      <c r="O17" s="15"/>
      <c r="P17" s="15"/>
      <c r="Q17" s="15"/>
      <c r="R17" s="24">
        <v>2777.52</v>
      </c>
      <c r="S17" s="17"/>
      <c r="V17" s="25"/>
    </row>
    <row r="18" spans="1:22" ht="22.5" x14ac:dyDescent="0.25">
      <c r="A18" s="12"/>
      <c r="B18" s="13">
        <v>44845</v>
      </c>
      <c r="C18" s="13" t="s">
        <v>45</v>
      </c>
      <c r="D18" s="12">
        <v>1</v>
      </c>
      <c r="E18" s="26" t="s">
        <v>46</v>
      </c>
      <c r="F18" s="28" t="s">
        <v>47</v>
      </c>
      <c r="G18" s="20" t="s">
        <v>48</v>
      </c>
      <c r="H18" s="14" t="s">
        <v>49</v>
      </c>
      <c r="I18" s="29" t="s">
        <v>50</v>
      </c>
      <c r="J18" s="27" t="s">
        <v>51</v>
      </c>
      <c r="K18" s="30" t="s">
        <v>52</v>
      </c>
      <c r="L18" s="14" t="s">
        <v>53</v>
      </c>
      <c r="M18" s="21" t="s">
        <v>54</v>
      </c>
      <c r="N18" s="15" t="s">
        <v>33</v>
      </c>
      <c r="O18" s="15"/>
      <c r="P18" s="15"/>
      <c r="Q18" s="15"/>
      <c r="R18" s="24">
        <v>2990</v>
      </c>
      <c r="S18" s="17"/>
      <c r="V18" s="25"/>
    </row>
    <row r="19" spans="1:22" ht="45" x14ac:dyDescent="0.25">
      <c r="A19" s="18"/>
      <c r="B19" s="13">
        <v>44840</v>
      </c>
      <c r="C19" s="19" t="s">
        <v>38</v>
      </c>
      <c r="D19" s="19">
        <v>1</v>
      </c>
      <c r="E19" s="14" t="s">
        <v>55</v>
      </c>
      <c r="F19" s="14">
        <v>1693</v>
      </c>
      <c r="G19" s="20" t="s">
        <v>56</v>
      </c>
      <c r="H19" s="14" t="s">
        <v>28</v>
      </c>
      <c r="I19" s="14" t="s">
        <v>57</v>
      </c>
      <c r="J19" s="14" t="s">
        <v>43</v>
      </c>
      <c r="K19" s="14" t="s">
        <v>58</v>
      </c>
      <c r="L19" s="14" t="s">
        <v>53</v>
      </c>
      <c r="M19" s="21" t="s">
        <v>59</v>
      </c>
      <c r="N19" s="22" t="s">
        <v>33</v>
      </c>
      <c r="O19" s="23"/>
      <c r="P19" s="23"/>
      <c r="Q19" s="15"/>
      <c r="R19" s="24">
        <v>6050</v>
      </c>
      <c r="S19" s="17"/>
      <c r="V19" s="25"/>
    </row>
    <row r="20" spans="1:22" x14ac:dyDescent="0.25">
      <c r="A20" s="12"/>
      <c r="B20" s="13">
        <v>44869</v>
      </c>
      <c r="C20" s="19" t="s">
        <v>25</v>
      </c>
      <c r="D20" s="19">
        <v>1</v>
      </c>
      <c r="E20" s="14" t="s">
        <v>60</v>
      </c>
      <c r="F20" s="14" t="s">
        <v>61</v>
      </c>
      <c r="G20" s="20" t="s">
        <v>62</v>
      </c>
      <c r="H20" s="14" t="s">
        <v>63</v>
      </c>
      <c r="I20" s="28" t="s">
        <v>64</v>
      </c>
      <c r="J20" s="14" t="s">
        <v>65</v>
      </c>
      <c r="K20" s="14" t="s">
        <v>66</v>
      </c>
      <c r="L20" s="14" t="s">
        <v>67</v>
      </c>
      <c r="M20" s="21" t="s">
        <v>68</v>
      </c>
      <c r="N20" s="15" t="s">
        <v>33</v>
      </c>
      <c r="O20" s="15"/>
      <c r="P20" s="15"/>
      <c r="Q20" s="15"/>
      <c r="R20" s="24">
        <v>16799.21</v>
      </c>
      <c r="S20" s="17"/>
      <c r="V20" s="25"/>
    </row>
    <row r="21" spans="1:22" ht="23.25" x14ac:dyDescent="0.25">
      <c r="A21" s="12"/>
      <c r="B21" s="13">
        <v>44911</v>
      </c>
      <c r="C21" s="13" t="s">
        <v>45</v>
      </c>
      <c r="D21" s="19">
        <v>2</v>
      </c>
      <c r="E21" s="31" t="s">
        <v>69</v>
      </c>
      <c r="F21" s="28">
        <v>712</v>
      </c>
      <c r="G21" s="20" t="s">
        <v>70</v>
      </c>
      <c r="H21" s="14" t="s">
        <v>71</v>
      </c>
      <c r="I21" s="28" t="s">
        <v>42</v>
      </c>
      <c r="J21" s="14" t="s">
        <v>43</v>
      </c>
      <c r="K21" s="14" t="s">
        <v>72</v>
      </c>
      <c r="L21" s="31" t="s">
        <v>73</v>
      </c>
      <c r="M21" s="32" t="s">
        <v>74</v>
      </c>
      <c r="N21" s="15" t="s">
        <v>33</v>
      </c>
      <c r="O21" s="15"/>
      <c r="P21" s="15"/>
      <c r="Q21" s="15"/>
      <c r="R21" s="33">
        <v>900</v>
      </c>
      <c r="S21" s="17"/>
      <c r="V21" s="25"/>
    </row>
    <row r="22" spans="1:22" ht="22.5" x14ac:dyDescent="0.25">
      <c r="A22" s="12"/>
      <c r="B22" s="13">
        <v>117966</v>
      </c>
      <c r="C22" s="13" t="s">
        <v>75</v>
      </c>
      <c r="D22" s="19">
        <v>1</v>
      </c>
      <c r="E22" s="31" t="s">
        <v>76</v>
      </c>
      <c r="F22" s="34" t="s">
        <v>77</v>
      </c>
      <c r="G22" s="35" t="s">
        <v>78</v>
      </c>
      <c r="H22" s="36" t="s">
        <v>79</v>
      </c>
      <c r="I22" s="34" t="s">
        <v>80</v>
      </c>
      <c r="J22" s="36" t="s">
        <v>81</v>
      </c>
      <c r="K22" s="36" t="s">
        <v>82</v>
      </c>
      <c r="L22" s="31" t="s">
        <v>83</v>
      </c>
      <c r="M22" s="32" t="s">
        <v>84</v>
      </c>
      <c r="N22" s="15"/>
      <c r="O22" s="15"/>
      <c r="P22" s="15" t="s">
        <v>33</v>
      </c>
      <c r="Q22" s="15"/>
      <c r="R22" s="33">
        <v>15080</v>
      </c>
      <c r="S22" s="17"/>
    </row>
    <row r="23" spans="1:22" ht="22.5" x14ac:dyDescent="0.25">
      <c r="A23" s="12"/>
      <c r="B23" s="13">
        <v>44910</v>
      </c>
      <c r="C23" s="13" t="s">
        <v>75</v>
      </c>
      <c r="D23" s="19">
        <v>1</v>
      </c>
      <c r="E23" s="31" t="s">
        <v>76</v>
      </c>
      <c r="F23" s="34" t="s">
        <v>77</v>
      </c>
      <c r="G23" s="35" t="s">
        <v>78</v>
      </c>
      <c r="H23" s="36" t="s">
        <v>79</v>
      </c>
      <c r="I23" s="34" t="s">
        <v>84</v>
      </c>
      <c r="J23" s="36" t="s">
        <v>84</v>
      </c>
      <c r="K23" s="36" t="s">
        <v>85</v>
      </c>
      <c r="L23" s="31" t="s">
        <v>83</v>
      </c>
      <c r="M23" s="32" t="s">
        <v>84</v>
      </c>
      <c r="N23" s="15"/>
      <c r="O23" s="15"/>
      <c r="P23" s="15" t="s">
        <v>33</v>
      </c>
      <c r="Q23" s="15"/>
      <c r="R23" s="33">
        <v>15080</v>
      </c>
      <c r="S23" s="17"/>
      <c r="V23" s="25"/>
    </row>
    <row r="24" spans="1:22" ht="22.5" x14ac:dyDescent="0.25">
      <c r="A24" s="12"/>
      <c r="B24" s="13">
        <v>44910</v>
      </c>
      <c r="C24" s="13" t="s">
        <v>75</v>
      </c>
      <c r="D24" s="19">
        <v>1</v>
      </c>
      <c r="E24" s="31" t="s">
        <v>76</v>
      </c>
      <c r="F24" s="34" t="s">
        <v>77</v>
      </c>
      <c r="G24" s="35" t="s">
        <v>78</v>
      </c>
      <c r="H24" s="36" t="s">
        <v>79</v>
      </c>
      <c r="I24" s="34" t="s">
        <v>84</v>
      </c>
      <c r="J24" s="36" t="s">
        <v>84</v>
      </c>
      <c r="K24" s="36" t="s">
        <v>85</v>
      </c>
      <c r="L24" s="31" t="s">
        <v>83</v>
      </c>
      <c r="M24" s="32" t="s">
        <v>84</v>
      </c>
      <c r="N24" s="15"/>
      <c r="O24" s="15"/>
      <c r="P24" s="15" t="s">
        <v>33</v>
      </c>
      <c r="Q24" s="15"/>
      <c r="R24" s="33">
        <v>22249.96</v>
      </c>
      <c r="S24" s="17"/>
    </row>
    <row r="25" spans="1:22" ht="22.5" x14ac:dyDescent="0.25">
      <c r="A25" s="12"/>
      <c r="B25" s="13">
        <v>44910</v>
      </c>
      <c r="C25" s="13" t="s">
        <v>75</v>
      </c>
      <c r="D25" s="19">
        <v>3</v>
      </c>
      <c r="E25" s="31" t="s">
        <v>86</v>
      </c>
      <c r="F25" s="34" t="s">
        <v>77</v>
      </c>
      <c r="G25" s="35" t="s">
        <v>78</v>
      </c>
      <c r="H25" s="36" t="s">
        <v>79</v>
      </c>
      <c r="I25" s="34" t="s">
        <v>84</v>
      </c>
      <c r="J25" s="36" t="s">
        <v>84</v>
      </c>
      <c r="K25" s="36" t="s">
        <v>85</v>
      </c>
      <c r="L25" s="31" t="s">
        <v>83</v>
      </c>
      <c r="M25" s="32" t="s">
        <v>84</v>
      </c>
      <c r="N25" s="15"/>
      <c r="O25" s="15"/>
      <c r="P25" s="15" t="s">
        <v>33</v>
      </c>
      <c r="Q25" s="15"/>
      <c r="R25" s="33">
        <v>6340.56</v>
      </c>
      <c r="S25" s="17"/>
    </row>
    <row r="26" spans="1:22" ht="22.5" x14ac:dyDescent="0.25">
      <c r="A26" s="12"/>
      <c r="B26" s="13">
        <v>44910</v>
      </c>
      <c r="C26" s="13" t="s">
        <v>75</v>
      </c>
      <c r="D26" s="19">
        <v>3</v>
      </c>
      <c r="E26" s="31" t="s">
        <v>87</v>
      </c>
      <c r="F26" s="34" t="s">
        <v>77</v>
      </c>
      <c r="G26" s="35" t="s">
        <v>78</v>
      </c>
      <c r="H26" s="36" t="s">
        <v>79</v>
      </c>
      <c r="I26" s="34" t="s">
        <v>84</v>
      </c>
      <c r="J26" s="36" t="s">
        <v>84</v>
      </c>
      <c r="K26" s="36" t="s">
        <v>85</v>
      </c>
      <c r="L26" s="31" t="s">
        <v>83</v>
      </c>
      <c r="M26" s="32" t="s">
        <v>84</v>
      </c>
      <c r="N26" s="15"/>
      <c r="O26" s="15"/>
      <c r="P26" s="15" t="s">
        <v>33</v>
      </c>
      <c r="Q26" s="15"/>
      <c r="R26" s="33">
        <v>22442.52</v>
      </c>
      <c r="S26" s="17"/>
    </row>
    <row r="27" spans="1:22" ht="22.5" x14ac:dyDescent="0.25">
      <c r="A27" s="12"/>
      <c r="B27" s="13">
        <v>44910</v>
      </c>
      <c r="C27" s="13" t="s">
        <v>75</v>
      </c>
      <c r="D27" s="19">
        <v>3</v>
      </c>
      <c r="E27" s="26" t="s">
        <v>88</v>
      </c>
      <c r="F27" s="34" t="s">
        <v>77</v>
      </c>
      <c r="G27" s="35" t="s">
        <v>78</v>
      </c>
      <c r="H27" s="36" t="s">
        <v>79</v>
      </c>
      <c r="I27" s="34" t="s">
        <v>84</v>
      </c>
      <c r="J27" s="36" t="s">
        <v>84</v>
      </c>
      <c r="K27" s="36" t="s">
        <v>85</v>
      </c>
      <c r="L27" s="31" t="s">
        <v>83</v>
      </c>
      <c r="M27" s="32" t="s">
        <v>84</v>
      </c>
      <c r="N27" s="15"/>
      <c r="O27" s="15"/>
      <c r="P27" s="15" t="s">
        <v>33</v>
      </c>
      <c r="Q27" s="15"/>
      <c r="R27" s="24">
        <v>20886.96</v>
      </c>
      <c r="S27" s="17"/>
    </row>
    <row r="28" spans="1:22" x14ac:dyDescent="0.25">
      <c r="A28" s="12"/>
      <c r="B28" s="13"/>
      <c r="C28" s="13"/>
      <c r="D28" s="12"/>
      <c r="E28" s="26"/>
      <c r="F28" s="28"/>
      <c r="G28" s="20"/>
      <c r="H28" s="14"/>
      <c r="I28" s="32"/>
      <c r="J28" s="12"/>
      <c r="K28" s="32"/>
      <c r="L28" s="14"/>
      <c r="M28" s="21"/>
      <c r="N28" s="15"/>
      <c r="O28" s="15"/>
      <c r="P28" s="15"/>
      <c r="Q28" s="15"/>
      <c r="R28" s="24"/>
      <c r="S28" s="17"/>
    </row>
    <row r="29" spans="1:22" x14ac:dyDescent="0.25">
      <c r="A29" s="16"/>
      <c r="B29" s="37"/>
      <c r="C29" s="38"/>
      <c r="D29" s="39"/>
      <c r="E29" s="40"/>
      <c r="F29" s="40"/>
      <c r="G29" s="40"/>
      <c r="H29" s="40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22" ht="15.75" x14ac:dyDescent="0.25">
      <c r="A30" s="41"/>
      <c r="B30" s="42" t="s">
        <v>89</v>
      </c>
      <c r="C30" s="43"/>
      <c r="D30" s="44"/>
      <c r="E30" s="44"/>
      <c r="F30" s="44"/>
      <c r="G30" s="45"/>
      <c r="H30" s="44"/>
      <c r="I30" s="46"/>
      <c r="J30" s="45"/>
      <c r="K30" s="45"/>
      <c r="L30" s="47"/>
      <c r="M30" s="47"/>
      <c r="N30" s="48"/>
      <c r="O30" s="48"/>
      <c r="P30" s="48"/>
      <c r="Q30" s="48"/>
      <c r="R30" s="49">
        <f>SUM(R15:R29)</f>
        <v>151846.73000000001</v>
      </c>
      <c r="S30" s="50"/>
    </row>
    <row r="31" spans="1:22" x14ac:dyDescent="0.25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3"/>
      <c r="O31" s="53"/>
      <c r="P31" s="53"/>
      <c r="Q31" s="53"/>
      <c r="R31" s="54"/>
      <c r="S31" s="17"/>
    </row>
    <row r="32" spans="1:22" x14ac:dyDescent="0.25">
      <c r="A32" s="55">
        <v>1242</v>
      </c>
      <c r="B32" s="4" t="s">
        <v>90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6"/>
      <c r="O32" s="7"/>
      <c r="P32" s="8"/>
      <c r="Q32" s="8"/>
      <c r="R32" s="57"/>
      <c r="S32" s="58"/>
    </row>
    <row r="33" spans="1:19" ht="22.5" x14ac:dyDescent="0.25">
      <c r="A33" s="12"/>
      <c r="B33" s="13">
        <v>44835</v>
      </c>
      <c r="C33" s="13" t="s">
        <v>91</v>
      </c>
      <c r="D33" s="59">
        <v>1</v>
      </c>
      <c r="E33" s="14" t="s">
        <v>92</v>
      </c>
      <c r="F33" s="14">
        <v>693</v>
      </c>
      <c r="G33" s="12" t="s">
        <v>93</v>
      </c>
      <c r="H33" s="14" t="s">
        <v>71</v>
      </c>
      <c r="I33" s="60" t="s">
        <v>94</v>
      </c>
      <c r="J33" s="60" t="s">
        <v>95</v>
      </c>
      <c r="K33" s="14">
        <v>8607723</v>
      </c>
      <c r="L33" s="14" t="s">
        <v>96</v>
      </c>
      <c r="M33" s="12" t="s">
        <v>97</v>
      </c>
      <c r="N33" s="15" t="s">
        <v>33</v>
      </c>
      <c r="O33" s="15"/>
      <c r="P33" s="15"/>
      <c r="Q33" s="16"/>
      <c r="R33" s="15">
        <v>3890</v>
      </c>
      <c r="S33" s="17"/>
    </row>
    <row r="34" spans="1:19" x14ac:dyDescent="0.25">
      <c r="A34" s="12"/>
      <c r="B34" s="61"/>
      <c r="C34" s="60"/>
      <c r="D34" s="60"/>
      <c r="E34" s="60"/>
      <c r="F34" s="60"/>
      <c r="G34" s="60"/>
      <c r="H34" s="14"/>
      <c r="I34" s="60"/>
      <c r="J34" s="60"/>
      <c r="K34" s="14"/>
      <c r="L34" s="60"/>
      <c r="M34" s="60"/>
      <c r="N34" s="60"/>
      <c r="O34" s="60"/>
      <c r="P34" s="60"/>
      <c r="Q34" s="60"/>
      <c r="R34" s="62"/>
      <c r="S34" s="63"/>
    </row>
    <row r="35" spans="1:19" x14ac:dyDescent="0.25">
      <c r="A35" s="12"/>
      <c r="B35" s="64"/>
      <c r="C35" s="60"/>
      <c r="D35" s="60"/>
      <c r="E35" s="60"/>
      <c r="F35" s="60"/>
      <c r="G35" s="60"/>
      <c r="H35" s="14"/>
      <c r="I35" s="60"/>
      <c r="J35" s="60"/>
      <c r="K35" s="14"/>
      <c r="L35" s="60"/>
      <c r="M35" s="60"/>
      <c r="N35" s="60"/>
      <c r="O35" s="60"/>
      <c r="P35" s="60"/>
      <c r="Q35" s="60"/>
      <c r="R35" s="62"/>
      <c r="S35" s="63"/>
    </row>
    <row r="36" spans="1:19" x14ac:dyDescent="0.25">
      <c r="A36" s="63"/>
      <c r="B36" s="65"/>
      <c r="C36" s="51"/>
      <c r="D36" s="51"/>
      <c r="E36" s="63"/>
      <c r="F36" s="51"/>
      <c r="G36" s="51"/>
      <c r="H36" s="51"/>
      <c r="I36" s="51"/>
      <c r="J36" s="51"/>
      <c r="K36" s="51"/>
      <c r="L36" s="63"/>
      <c r="M36" s="51"/>
      <c r="N36" s="66"/>
      <c r="O36" s="53"/>
      <c r="P36" s="53"/>
      <c r="Q36" s="53"/>
      <c r="R36" s="67"/>
      <c r="S36" s="17"/>
    </row>
    <row r="37" spans="1:19" ht="15.75" x14ac:dyDescent="0.25">
      <c r="A37" s="68"/>
      <c r="B37" s="69" t="s">
        <v>89</v>
      </c>
      <c r="C37" s="70"/>
      <c r="D37" s="71"/>
      <c r="E37" s="71"/>
      <c r="F37" s="71"/>
      <c r="G37" s="72"/>
      <c r="H37" s="71"/>
      <c r="I37" s="73"/>
      <c r="J37" s="72"/>
      <c r="K37" s="72"/>
      <c r="L37" s="74"/>
      <c r="M37" s="74"/>
      <c r="N37" s="75"/>
      <c r="O37" s="75"/>
      <c r="P37" s="75"/>
      <c r="Q37" s="75"/>
      <c r="R37" s="76">
        <f>SUM(R33:R36)</f>
        <v>3890</v>
      </c>
      <c r="S37" s="50"/>
    </row>
    <row r="38" spans="1:19" ht="15.75" x14ac:dyDescent="0.25">
      <c r="A38" s="77"/>
      <c r="B38" s="78"/>
      <c r="C38" s="78"/>
      <c r="D38" s="79"/>
      <c r="E38" s="79"/>
      <c r="F38" s="79"/>
      <c r="G38" s="80"/>
      <c r="H38" s="79"/>
      <c r="I38" s="81"/>
      <c r="J38" s="80"/>
      <c r="K38" s="80"/>
      <c r="L38" s="82"/>
      <c r="M38" s="82"/>
      <c r="N38" s="83"/>
      <c r="O38" s="83"/>
      <c r="P38" s="83"/>
      <c r="Q38" s="83"/>
      <c r="R38" s="84"/>
      <c r="S38" s="85"/>
    </row>
    <row r="39" spans="1:19" x14ac:dyDescent="0.25">
      <c r="A39" s="55">
        <v>1243</v>
      </c>
      <c r="B39" s="4" t="s">
        <v>98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6"/>
      <c r="O39" s="7"/>
      <c r="P39" s="8"/>
      <c r="Q39" s="8"/>
      <c r="R39" s="57"/>
      <c r="S39" s="86"/>
    </row>
    <row r="40" spans="1:19" x14ac:dyDescent="0.25">
      <c r="A40" s="51"/>
      <c r="B40" s="13"/>
      <c r="C40" s="12"/>
      <c r="D40" s="12"/>
      <c r="E40" s="12"/>
      <c r="F40" s="14"/>
      <c r="G40" s="14"/>
      <c r="H40" s="14"/>
      <c r="I40" s="14"/>
      <c r="J40" s="14"/>
      <c r="K40" s="14"/>
      <c r="L40" s="14"/>
      <c r="M40" s="14"/>
      <c r="N40" s="15"/>
      <c r="O40" s="53"/>
      <c r="P40" s="53"/>
      <c r="Q40" s="53"/>
      <c r="R40" s="24"/>
      <c r="S40" s="63"/>
    </row>
    <row r="41" spans="1:19" x14ac:dyDescent="0.25">
      <c r="A41" s="51"/>
      <c r="B41" s="13"/>
      <c r="C41" s="13"/>
      <c r="D41" s="14"/>
      <c r="E41" s="14"/>
      <c r="F41" s="87"/>
      <c r="G41" s="87"/>
      <c r="H41" s="87"/>
      <c r="I41" s="14"/>
      <c r="J41" s="14"/>
      <c r="K41" s="14"/>
      <c r="L41" s="14"/>
      <c r="M41" s="88"/>
      <c r="N41" s="15"/>
      <c r="O41" s="53"/>
      <c r="P41" s="53"/>
      <c r="Q41" s="53"/>
      <c r="R41" s="24"/>
      <c r="S41" s="17"/>
    </row>
    <row r="42" spans="1:19" x14ac:dyDescent="0.25">
      <c r="A42" s="51"/>
      <c r="B42" s="13"/>
      <c r="C42" s="13"/>
      <c r="D42" s="14"/>
      <c r="E42" s="14"/>
      <c r="F42" s="87"/>
      <c r="G42" s="87"/>
      <c r="H42" s="87"/>
      <c r="I42" s="14"/>
      <c r="J42" s="14"/>
      <c r="K42" s="14"/>
      <c r="L42" s="14"/>
      <c r="M42" s="88"/>
      <c r="N42" s="15"/>
      <c r="O42" s="53"/>
      <c r="P42" s="53"/>
      <c r="Q42" s="53"/>
      <c r="R42" s="24"/>
      <c r="S42" s="17"/>
    </row>
    <row r="43" spans="1:19" ht="15.75" x14ac:dyDescent="0.25">
      <c r="A43" s="68"/>
      <c r="B43" s="69" t="s">
        <v>89</v>
      </c>
      <c r="C43" s="70"/>
      <c r="D43" s="71"/>
      <c r="E43" s="71"/>
      <c r="F43" s="71"/>
      <c r="G43" s="72"/>
      <c r="H43" s="71"/>
      <c r="I43" s="73"/>
      <c r="J43" s="72"/>
      <c r="K43" s="72"/>
      <c r="L43" s="74"/>
      <c r="M43" s="74"/>
      <c r="N43" s="75"/>
      <c r="O43" s="75"/>
      <c r="P43" s="75"/>
      <c r="Q43" s="75"/>
      <c r="R43" s="76">
        <f>SUM(R40:R41)</f>
        <v>0</v>
      </c>
      <c r="S43" s="50"/>
    </row>
    <row r="44" spans="1:19" x14ac:dyDescent="0.25">
      <c r="A44" s="51"/>
      <c r="B44" s="13"/>
      <c r="C44" s="13"/>
      <c r="D44" s="14"/>
      <c r="E44" s="14"/>
      <c r="F44" s="87"/>
      <c r="G44" s="87"/>
      <c r="H44" s="87"/>
      <c r="I44" s="14"/>
      <c r="J44" s="14"/>
      <c r="K44" s="14"/>
      <c r="L44" s="14"/>
      <c r="M44" s="88"/>
      <c r="N44" s="15"/>
      <c r="O44" s="53"/>
      <c r="P44" s="53"/>
      <c r="Q44" s="53"/>
      <c r="R44" s="24"/>
      <c r="S44" s="17"/>
    </row>
    <row r="45" spans="1:19" x14ac:dyDescent="0.25">
      <c r="A45" s="55">
        <v>1244</v>
      </c>
      <c r="B45" s="298" t="s">
        <v>99</v>
      </c>
      <c r="C45" s="298"/>
      <c r="D45" s="298"/>
      <c r="E45" s="298"/>
      <c r="F45" s="298"/>
      <c r="G45" s="298"/>
      <c r="H45" s="298"/>
      <c r="I45" s="298"/>
      <c r="J45" s="298"/>
      <c r="K45" s="298"/>
      <c r="L45" s="298"/>
      <c r="M45" s="5" t="s">
        <v>100</v>
      </c>
      <c r="N45" s="56"/>
      <c r="O45" s="7"/>
      <c r="P45" s="8"/>
      <c r="Q45" s="8"/>
      <c r="R45" s="57"/>
      <c r="S45" s="86"/>
    </row>
    <row r="46" spans="1:19" ht="22.5" x14ac:dyDescent="0.25">
      <c r="A46" s="51"/>
      <c r="B46" s="13">
        <v>44908</v>
      </c>
      <c r="C46" s="12">
        <v>1244</v>
      </c>
      <c r="D46" s="12">
        <v>1</v>
      </c>
      <c r="E46" s="12" t="s">
        <v>101</v>
      </c>
      <c r="F46" s="14">
        <v>1747</v>
      </c>
      <c r="G46" s="14" t="s">
        <v>102</v>
      </c>
      <c r="H46" s="14" t="s">
        <v>103</v>
      </c>
      <c r="I46" s="14" t="s">
        <v>104</v>
      </c>
      <c r="J46" s="14">
        <v>2022</v>
      </c>
      <c r="K46" s="14" t="s">
        <v>105</v>
      </c>
      <c r="L46" s="14" t="s">
        <v>106</v>
      </c>
      <c r="M46" s="14" t="s">
        <v>107</v>
      </c>
      <c r="N46" s="15"/>
      <c r="O46" s="53"/>
      <c r="P46" s="15" t="s">
        <v>33</v>
      </c>
      <c r="Q46" s="53"/>
      <c r="R46" s="24">
        <v>210000</v>
      </c>
      <c r="S46" s="63"/>
    </row>
    <row r="47" spans="1:19" ht="22.5" x14ac:dyDescent="0.25">
      <c r="A47" s="51"/>
      <c r="B47" s="13">
        <v>44908</v>
      </c>
      <c r="C47" s="12">
        <v>1244</v>
      </c>
      <c r="D47" s="14">
        <v>1</v>
      </c>
      <c r="E47" s="14" t="s">
        <v>108</v>
      </c>
      <c r="F47" s="14">
        <v>1748</v>
      </c>
      <c r="G47" s="14" t="s">
        <v>109</v>
      </c>
      <c r="H47" s="14" t="s">
        <v>103</v>
      </c>
      <c r="I47" s="28" t="s">
        <v>110</v>
      </c>
      <c r="J47" s="14">
        <v>2022</v>
      </c>
      <c r="K47" s="14" t="s">
        <v>111</v>
      </c>
      <c r="L47" s="14" t="s">
        <v>106</v>
      </c>
      <c r="M47" s="14" t="s">
        <v>112</v>
      </c>
      <c r="N47" s="15"/>
      <c r="O47" s="53"/>
      <c r="P47" s="15" t="s">
        <v>33</v>
      </c>
      <c r="Q47" s="53"/>
      <c r="R47" s="24">
        <v>748000</v>
      </c>
      <c r="S47" s="17"/>
    </row>
    <row r="48" spans="1:19" ht="33.75" x14ac:dyDescent="0.25">
      <c r="A48" s="51"/>
      <c r="B48" s="13">
        <v>44846</v>
      </c>
      <c r="C48" s="13">
        <v>1245</v>
      </c>
      <c r="D48" s="14">
        <v>1</v>
      </c>
      <c r="E48" s="14" t="s">
        <v>108</v>
      </c>
      <c r="F48" s="14">
        <v>12602</v>
      </c>
      <c r="G48" s="14" t="s">
        <v>113</v>
      </c>
      <c r="H48" s="14" t="s">
        <v>114</v>
      </c>
      <c r="I48" s="14" t="s">
        <v>115</v>
      </c>
      <c r="J48" s="14">
        <v>2017</v>
      </c>
      <c r="K48" s="14" t="s">
        <v>116</v>
      </c>
      <c r="L48" s="14" t="s">
        <v>117</v>
      </c>
      <c r="M48" s="90"/>
      <c r="N48" s="15" t="s">
        <v>33</v>
      </c>
      <c r="O48" s="53"/>
      <c r="P48" s="53"/>
      <c r="Q48" s="53"/>
      <c r="R48" s="91">
        <v>200000</v>
      </c>
      <c r="S48" s="17"/>
    </row>
    <row r="49" spans="1:19" ht="15.75" x14ac:dyDescent="0.25">
      <c r="A49" s="77"/>
      <c r="B49" s="92"/>
      <c r="C49" s="78"/>
      <c r="D49" s="79"/>
      <c r="E49" s="79"/>
      <c r="F49" s="79"/>
      <c r="G49" s="80"/>
      <c r="H49" s="79"/>
      <c r="I49" s="81"/>
      <c r="J49" s="80"/>
      <c r="K49" s="80"/>
      <c r="L49" s="82"/>
      <c r="M49" s="82"/>
      <c r="N49" s="83"/>
      <c r="O49" s="83"/>
      <c r="P49" s="83"/>
      <c r="Q49" s="83"/>
      <c r="R49" s="84"/>
      <c r="S49" s="85"/>
    </row>
    <row r="50" spans="1:19" ht="15.75" x14ac:dyDescent="0.25">
      <c r="A50" s="68"/>
      <c r="B50" s="69" t="s">
        <v>89</v>
      </c>
      <c r="C50" s="70"/>
      <c r="D50" s="71"/>
      <c r="E50" s="71"/>
      <c r="F50" s="71"/>
      <c r="G50" s="72"/>
      <c r="H50" s="71"/>
      <c r="I50" s="73"/>
      <c r="J50" s="72"/>
      <c r="K50" s="72"/>
      <c r="L50" s="74"/>
      <c r="M50" s="74"/>
      <c r="N50" s="75"/>
      <c r="O50" s="75"/>
      <c r="P50" s="75"/>
      <c r="Q50" s="75"/>
      <c r="R50" s="76">
        <f>SUM(R46:R49)</f>
        <v>1158000</v>
      </c>
      <c r="S50" s="50"/>
    </row>
    <row r="51" spans="1:19" ht="15.75" x14ac:dyDescent="0.25">
      <c r="A51" s="77"/>
      <c r="B51" s="92"/>
      <c r="C51" s="78"/>
      <c r="D51" s="79"/>
      <c r="E51" s="79"/>
      <c r="F51" s="79"/>
      <c r="G51" s="80"/>
      <c r="H51" s="79"/>
      <c r="I51" s="81"/>
      <c r="J51" s="80"/>
      <c r="K51" s="80"/>
      <c r="L51" s="82"/>
      <c r="M51" s="82"/>
      <c r="N51" s="83"/>
      <c r="O51" s="83"/>
      <c r="P51" s="83"/>
      <c r="Q51" s="83"/>
      <c r="R51" s="84"/>
      <c r="S51" s="93"/>
    </row>
    <row r="52" spans="1:19" x14ac:dyDescent="0.25">
      <c r="A52" s="55">
        <v>1245</v>
      </c>
      <c r="B52" s="298" t="s">
        <v>118</v>
      </c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5" t="s">
        <v>100</v>
      </c>
      <c r="N52" s="56"/>
      <c r="O52" s="7"/>
      <c r="P52" s="8"/>
      <c r="Q52" s="8"/>
      <c r="R52" s="57"/>
      <c r="S52" s="86"/>
    </row>
    <row r="53" spans="1:19" x14ac:dyDescent="0.25">
      <c r="A53" s="51"/>
      <c r="B53" s="94">
        <v>44901</v>
      </c>
      <c r="C53" s="94" t="s">
        <v>119</v>
      </c>
      <c r="D53" s="95">
        <v>1</v>
      </c>
      <c r="E53" s="96" t="s">
        <v>120</v>
      </c>
      <c r="F53" s="34" t="s">
        <v>121</v>
      </c>
      <c r="G53" s="20" t="s">
        <v>122</v>
      </c>
      <c r="H53" s="31" t="s">
        <v>123</v>
      </c>
      <c r="I53" s="37" t="s">
        <v>124</v>
      </c>
      <c r="J53" s="30" t="s">
        <v>125</v>
      </c>
      <c r="K53" s="30" t="s">
        <v>66</v>
      </c>
      <c r="L53" s="97" t="s">
        <v>83</v>
      </c>
      <c r="M53" s="98" t="s">
        <v>126</v>
      </c>
      <c r="N53" s="99" t="s">
        <v>33</v>
      </c>
      <c r="O53" s="100"/>
      <c r="P53" s="100"/>
      <c r="Q53" s="100"/>
      <c r="R53" s="101">
        <v>1</v>
      </c>
      <c r="S53" s="102"/>
    </row>
    <row r="54" spans="1:19" x14ac:dyDescent="0.25">
      <c r="A54" s="51"/>
      <c r="B54" s="94">
        <v>44917</v>
      </c>
      <c r="C54" s="95" t="s">
        <v>119</v>
      </c>
      <c r="D54" s="95">
        <v>1</v>
      </c>
      <c r="E54" s="36" t="s">
        <v>120</v>
      </c>
      <c r="F54" s="34">
        <v>564</v>
      </c>
      <c r="G54" s="35" t="s">
        <v>127</v>
      </c>
      <c r="H54" s="31" t="s">
        <v>128</v>
      </c>
      <c r="I54" s="37" t="s">
        <v>124</v>
      </c>
      <c r="J54" s="30" t="s">
        <v>125</v>
      </c>
      <c r="K54" s="30" t="s">
        <v>66</v>
      </c>
      <c r="L54" s="97" t="s">
        <v>83</v>
      </c>
      <c r="M54" s="103" t="s">
        <v>129</v>
      </c>
      <c r="N54" s="99"/>
      <c r="O54" s="100"/>
      <c r="P54" s="99" t="s">
        <v>33</v>
      </c>
      <c r="Q54" s="100"/>
      <c r="R54" s="101">
        <v>344520</v>
      </c>
      <c r="S54" s="102"/>
    </row>
    <row r="55" spans="1:19" x14ac:dyDescent="0.25">
      <c r="A55" s="51"/>
      <c r="B55" s="104">
        <v>44917</v>
      </c>
      <c r="C55" s="95" t="s">
        <v>119</v>
      </c>
      <c r="D55" s="95">
        <v>1</v>
      </c>
      <c r="E55" s="30" t="s">
        <v>130</v>
      </c>
      <c r="F55" s="32">
        <v>564</v>
      </c>
      <c r="G55" s="34" t="s">
        <v>127</v>
      </c>
      <c r="H55" s="31" t="s">
        <v>128</v>
      </c>
      <c r="I55" s="37" t="s">
        <v>124</v>
      </c>
      <c r="J55" s="30" t="s">
        <v>131</v>
      </c>
      <c r="K55" s="30" t="s">
        <v>66</v>
      </c>
      <c r="L55" s="97" t="s">
        <v>83</v>
      </c>
      <c r="M55" s="103" t="s">
        <v>132</v>
      </c>
      <c r="N55" s="105"/>
      <c r="O55" s="99"/>
      <c r="P55" s="99" t="s">
        <v>33</v>
      </c>
      <c r="Q55" s="99"/>
      <c r="R55" s="106">
        <v>148944</v>
      </c>
      <c r="S55" s="102"/>
    </row>
    <row r="56" spans="1:19" x14ac:dyDescent="0.25">
      <c r="A56" s="51"/>
      <c r="B56" s="104"/>
      <c r="C56" s="95"/>
      <c r="D56" s="95"/>
      <c r="E56" s="30"/>
      <c r="F56" s="32"/>
      <c r="G56" s="34"/>
      <c r="H56" s="31"/>
      <c r="I56" s="32"/>
      <c r="J56" s="32"/>
      <c r="K56" s="32"/>
      <c r="L56" s="60"/>
      <c r="M56" s="36"/>
      <c r="N56" s="105"/>
      <c r="O56" s="99"/>
      <c r="P56" s="99"/>
      <c r="Q56" s="107"/>
      <c r="R56" s="108"/>
      <c r="S56" s="102"/>
    </row>
    <row r="57" spans="1:19" x14ac:dyDescent="0.25">
      <c r="A57" s="77"/>
      <c r="B57" s="109"/>
      <c r="C57" s="109"/>
      <c r="D57" s="28"/>
      <c r="E57" s="28"/>
      <c r="F57" s="28"/>
      <c r="G57" s="20"/>
      <c r="H57" s="28"/>
      <c r="I57" s="110"/>
      <c r="J57" s="20"/>
      <c r="K57" s="20"/>
      <c r="L57" s="90"/>
      <c r="M57" s="90"/>
      <c r="N57" s="111"/>
      <c r="O57" s="111"/>
      <c r="P57" s="111"/>
      <c r="Q57" s="112"/>
      <c r="R57" s="113"/>
      <c r="S57" s="114"/>
    </row>
    <row r="58" spans="1:19" ht="15.75" x14ac:dyDescent="0.25">
      <c r="A58" s="115"/>
      <c r="B58" s="69" t="s">
        <v>89</v>
      </c>
      <c r="C58" s="69"/>
      <c r="D58" s="116"/>
      <c r="E58" s="116"/>
      <c r="F58" s="116"/>
      <c r="G58" s="117"/>
      <c r="H58" s="116"/>
      <c r="I58" s="118"/>
      <c r="J58" s="117"/>
      <c r="K58" s="117"/>
      <c r="L58" s="119"/>
      <c r="M58" s="119"/>
      <c r="N58" s="120"/>
      <c r="O58" s="120"/>
      <c r="P58" s="120"/>
      <c r="Q58" s="120"/>
      <c r="R58" s="121">
        <f>SUM(R53:R57)</f>
        <v>493465</v>
      </c>
      <c r="S58" s="50"/>
    </row>
    <row r="59" spans="1:19" ht="15.75" x14ac:dyDescent="0.25">
      <c r="A59" s="77"/>
      <c r="B59" s="78"/>
      <c r="C59" s="78"/>
      <c r="D59" s="79"/>
      <c r="E59" s="79"/>
      <c r="F59" s="79"/>
      <c r="G59" s="80"/>
      <c r="H59" s="79"/>
      <c r="I59" s="81"/>
      <c r="J59" s="80"/>
      <c r="K59" s="80"/>
      <c r="L59" s="82"/>
      <c r="M59" s="82"/>
      <c r="N59" s="83"/>
      <c r="O59" s="83"/>
      <c r="P59" s="83"/>
      <c r="Q59" s="83"/>
      <c r="R59" s="84"/>
      <c r="S59" s="93"/>
    </row>
    <row r="61" spans="1:19" x14ac:dyDescent="0.25">
      <c r="A61" s="122">
        <v>1246</v>
      </c>
      <c r="B61" s="298" t="s">
        <v>133</v>
      </c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5" t="s">
        <v>100</v>
      </c>
      <c r="N61" s="56"/>
      <c r="O61" s="7"/>
      <c r="P61" s="8"/>
      <c r="Q61" s="8"/>
      <c r="R61" s="57"/>
      <c r="S61" s="86"/>
    </row>
    <row r="62" spans="1:19" s="127" customFormat="1" ht="22.5" x14ac:dyDescent="0.2">
      <c r="A62" s="123"/>
      <c r="B62" s="13">
        <v>44835</v>
      </c>
      <c r="C62" s="12" t="s">
        <v>134</v>
      </c>
      <c r="D62" s="28">
        <v>1</v>
      </c>
      <c r="E62" s="28" t="s">
        <v>135</v>
      </c>
      <c r="F62" s="28">
        <v>116</v>
      </c>
      <c r="G62" s="20" t="s">
        <v>136</v>
      </c>
      <c r="H62" s="14" t="s">
        <v>137</v>
      </c>
      <c r="I62" s="110" t="s">
        <v>138</v>
      </c>
      <c r="J62" s="20" t="s">
        <v>43</v>
      </c>
      <c r="K62" s="20" t="s">
        <v>43</v>
      </c>
      <c r="L62" s="14" t="s">
        <v>139</v>
      </c>
      <c r="M62" s="90"/>
      <c r="N62" s="124" t="s">
        <v>33</v>
      </c>
      <c r="O62" s="124"/>
      <c r="P62" s="124"/>
      <c r="Q62" s="124"/>
      <c r="R62" s="125">
        <v>-1932.01</v>
      </c>
      <c r="S62" s="126"/>
    </row>
    <row r="63" spans="1:19" s="127" customFormat="1" ht="11.25" x14ac:dyDescent="0.2">
      <c r="A63" s="128"/>
      <c r="B63" s="129"/>
      <c r="C63" s="130"/>
      <c r="D63" s="131"/>
      <c r="E63" s="131"/>
      <c r="F63" s="131"/>
      <c r="G63" s="132"/>
      <c r="H63" s="133"/>
      <c r="I63" s="134"/>
      <c r="J63" s="132"/>
      <c r="K63" s="132"/>
      <c r="L63" s="133"/>
      <c r="M63" s="135"/>
      <c r="N63" s="136"/>
      <c r="O63" s="136"/>
      <c r="P63" s="136"/>
      <c r="Q63" s="136"/>
      <c r="R63" s="137"/>
      <c r="S63" s="126"/>
    </row>
    <row r="64" spans="1:19" ht="15.75" x14ac:dyDescent="0.25">
      <c r="A64" s="115"/>
      <c r="B64" s="69" t="s">
        <v>89</v>
      </c>
      <c r="C64" s="69"/>
      <c r="D64" s="116"/>
      <c r="E64" s="116"/>
      <c r="F64" s="116"/>
      <c r="G64" s="117"/>
      <c r="H64" s="116"/>
      <c r="I64" s="138"/>
      <c r="J64" s="117"/>
      <c r="K64" s="139"/>
      <c r="L64" s="119"/>
      <c r="M64" s="119"/>
      <c r="N64" s="120"/>
      <c r="O64" s="120"/>
      <c r="P64" s="120"/>
      <c r="Q64" s="120"/>
      <c r="R64" s="121">
        <f>SUM(R61:R63)</f>
        <v>-1932.01</v>
      </c>
    </row>
    <row r="65" spans="1:19" ht="15.75" x14ac:dyDescent="0.25">
      <c r="A65" s="77"/>
      <c r="B65" s="78"/>
      <c r="C65" s="78"/>
      <c r="D65" s="79"/>
      <c r="E65" s="79"/>
      <c r="F65" s="79"/>
      <c r="G65" s="80"/>
      <c r="H65" s="79"/>
      <c r="I65" s="81"/>
      <c r="J65" s="80"/>
      <c r="K65" s="80"/>
      <c r="L65" s="82"/>
      <c r="M65" s="82"/>
      <c r="N65" s="83"/>
      <c r="O65" s="83"/>
      <c r="P65" s="83"/>
      <c r="Q65" s="83"/>
      <c r="R65" s="84"/>
      <c r="S65" s="16"/>
    </row>
    <row r="66" spans="1:19" x14ac:dyDescent="0.25">
      <c r="A66" s="122">
        <v>1247</v>
      </c>
      <c r="B66" s="299" t="s">
        <v>140</v>
      </c>
      <c r="C66" s="300"/>
      <c r="D66" s="300"/>
      <c r="E66" s="300"/>
      <c r="F66" s="300"/>
      <c r="G66" s="300"/>
      <c r="H66" s="300"/>
      <c r="I66" s="300"/>
      <c r="J66" s="300"/>
      <c r="K66" s="300"/>
      <c r="L66" s="301"/>
      <c r="M66" s="89" t="s">
        <v>100</v>
      </c>
      <c r="N66" s="140"/>
      <c r="O66" s="140"/>
      <c r="P66" s="140"/>
      <c r="Q66" s="140"/>
      <c r="R66" s="141"/>
      <c r="S66" s="142"/>
    </row>
    <row r="67" spans="1:19" x14ac:dyDescent="0.25">
      <c r="A67" s="77"/>
      <c r="B67" s="143"/>
      <c r="C67" s="109"/>
      <c r="D67" s="28"/>
      <c r="E67" s="28"/>
      <c r="F67" s="28"/>
      <c r="G67" s="20"/>
      <c r="H67" s="28"/>
      <c r="I67" s="110"/>
      <c r="J67" s="20"/>
      <c r="K67" s="20"/>
      <c r="L67" s="90"/>
      <c r="M67" s="90"/>
      <c r="N67" s="124"/>
      <c r="O67" s="124"/>
      <c r="P67" s="124"/>
      <c r="Q67" s="124"/>
      <c r="R67" s="144"/>
      <c r="S67" s="126"/>
    </row>
    <row r="68" spans="1:19" x14ac:dyDescent="0.25">
      <c r="A68" s="77"/>
      <c r="B68" s="143"/>
      <c r="C68" s="109"/>
      <c r="D68" s="28"/>
      <c r="E68" s="28"/>
      <c r="F68" s="28"/>
      <c r="G68" s="20"/>
      <c r="H68" s="28"/>
      <c r="I68" s="110"/>
      <c r="J68" s="20"/>
      <c r="K68" s="20"/>
      <c r="L68" s="90"/>
      <c r="M68" s="90"/>
      <c r="N68" s="124"/>
      <c r="O68" s="124"/>
      <c r="P68" s="124"/>
      <c r="Q68" s="124"/>
      <c r="R68" s="144"/>
      <c r="S68" s="126"/>
    </row>
    <row r="69" spans="1:19" ht="15.75" x14ac:dyDescent="0.25">
      <c r="A69" s="68"/>
      <c r="B69" s="70" t="s">
        <v>89</v>
      </c>
      <c r="C69" s="70"/>
      <c r="D69" s="71"/>
      <c r="E69" s="71"/>
      <c r="F69" s="71"/>
      <c r="G69" s="72"/>
      <c r="H69" s="71"/>
      <c r="I69" s="73"/>
      <c r="J69" s="72"/>
      <c r="K69" s="72"/>
      <c r="L69" s="74"/>
      <c r="M69" s="74"/>
      <c r="N69" s="75"/>
      <c r="O69" s="75"/>
      <c r="P69" s="75"/>
      <c r="Q69" s="75"/>
      <c r="R69" s="76">
        <f>SUM(R67:R68)</f>
        <v>0</v>
      </c>
      <c r="S69" s="126"/>
    </row>
    <row r="70" spans="1:19" x14ac:dyDescent="0.25">
      <c r="A70" s="77"/>
      <c r="B70" s="143"/>
      <c r="C70" s="109"/>
      <c r="D70" s="28"/>
      <c r="E70" s="28"/>
      <c r="F70" s="28"/>
      <c r="G70" s="20"/>
      <c r="H70" s="28"/>
      <c r="I70" s="110" t="s">
        <v>100</v>
      </c>
      <c r="J70" s="20"/>
      <c r="K70" s="20"/>
      <c r="L70" s="90"/>
      <c r="M70" s="90"/>
      <c r="N70" s="124"/>
      <c r="O70" s="124"/>
      <c r="P70" s="124"/>
      <c r="Q70" s="124"/>
      <c r="R70" s="144"/>
      <c r="S70" s="126"/>
    </row>
    <row r="71" spans="1:19" x14ac:dyDescent="0.25">
      <c r="A71" s="122">
        <v>1251</v>
      </c>
      <c r="B71" s="299" t="s">
        <v>141</v>
      </c>
      <c r="C71" s="300"/>
      <c r="D71" s="300"/>
      <c r="E71" s="300"/>
      <c r="F71" s="300"/>
      <c r="G71" s="300"/>
      <c r="H71" s="300"/>
      <c r="I71" s="300"/>
      <c r="J71" s="300"/>
      <c r="K71" s="300"/>
      <c r="L71" s="301"/>
      <c r="M71" s="89" t="s">
        <v>100</v>
      </c>
      <c r="N71" s="140"/>
      <c r="O71" s="140"/>
      <c r="P71" s="140"/>
      <c r="Q71" s="140"/>
      <c r="R71" s="141"/>
      <c r="S71" s="142"/>
    </row>
    <row r="72" spans="1:19" x14ac:dyDescent="0.25">
      <c r="A72" s="12"/>
      <c r="B72" s="13">
        <v>44845</v>
      </c>
      <c r="C72" s="12" t="s">
        <v>142</v>
      </c>
      <c r="D72" s="12">
        <v>1</v>
      </c>
      <c r="E72" s="143" t="s">
        <v>141</v>
      </c>
      <c r="F72" s="14" t="s">
        <v>143</v>
      </c>
      <c r="G72" s="20" t="s">
        <v>144</v>
      </c>
      <c r="H72" s="14" t="s">
        <v>145</v>
      </c>
      <c r="I72" s="110" t="s">
        <v>42</v>
      </c>
      <c r="J72" s="110" t="s">
        <v>72</v>
      </c>
      <c r="K72" s="110" t="s">
        <v>72</v>
      </c>
      <c r="L72" s="14" t="s">
        <v>146</v>
      </c>
      <c r="M72" s="90" t="s">
        <v>147</v>
      </c>
      <c r="N72" s="15" t="s">
        <v>33</v>
      </c>
      <c r="O72" s="145"/>
      <c r="P72" s="145"/>
      <c r="Q72" s="145"/>
      <c r="R72" s="24">
        <v>8700</v>
      </c>
      <c r="S72" s="17"/>
    </row>
    <row r="73" spans="1:19" ht="15.75" x14ac:dyDescent="0.25">
      <c r="A73" s="77"/>
      <c r="B73" s="78"/>
      <c r="C73" s="78"/>
      <c r="D73" s="79"/>
      <c r="E73" s="79"/>
      <c r="F73" s="79"/>
      <c r="G73" s="80"/>
      <c r="H73" s="79"/>
      <c r="I73" s="81"/>
      <c r="J73" s="80"/>
      <c r="K73" s="80"/>
      <c r="L73" s="82"/>
      <c r="M73" s="82"/>
      <c r="N73" s="83"/>
      <c r="O73" s="83"/>
      <c r="P73" s="83"/>
      <c r="Q73" s="83"/>
      <c r="R73" s="84"/>
      <c r="S73" s="93"/>
    </row>
    <row r="74" spans="1:19" ht="15.75" x14ac:dyDescent="0.25">
      <c r="A74" s="68"/>
      <c r="B74" s="70" t="s">
        <v>89</v>
      </c>
      <c r="C74" s="70"/>
      <c r="D74" s="71"/>
      <c r="E74" s="71"/>
      <c r="F74" s="71"/>
      <c r="G74" s="72"/>
      <c r="H74" s="71"/>
      <c r="I74" s="73"/>
      <c r="J74" s="72"/>
      <c r="K74" s="72"/>
      <c r="L74" s="74"/>
      <c r="M74" s="74"/>
      <c r="N74" s="75"/>
      <c r="O74" s="75"/>
      <c r="P74" s="75"/>
      <c r="Q74" s="75"/>
      <c r="R74" s="76">
        <f>SUM(R72:R73)</f>
        <v>8700</v>
      </c>
    </row>
    <row r="75" spans="1:19" x14ac:dyDescent="0.25">
      <c r="A75" s="146"/>
      <c r="B75" s="147"/>
      <c r="C75" s="147"/>
      <c r="D75" s="148"/>
      <c r="E75" s="148"/>
      <c r="F75" s="148"/>
      <c r="G75" s="149"/>
      <c r="H75" s="148"/>
      <c r="I75" s="150"/>
      <c r="J75" s="149"/>
      <c r="K75" s="149"/>
      <c r="L75" s="151"/>
      <c r="M75" s="151"/>
      <c r="N75" s="152"/>
      <c r="O75" s="152"/>
      <c r="P75" s="152"/>
      <c r="Q75" s="152"/>
      <c r="R75" s="153"/>
      <c r="S75" s="154"/>
    </row>
    <row r="76" spans="1:19" ht="18" x14ac:dyDescent="0.25">
      <c r="A76" s="155"/>
      <c r="B76" s="294" t="s">
        <v>148</v>
      </c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156"/>
      <c r="N76" s="157"/>
      <c r="O76" s="157"/>
      <c r="P76" s="157"/>
      <c r="Q76" s="157"/>
      <c r="R76" s="158"/>
      <c r="S76" s="76">
        <f>SUM(R30,R37,R43,R50,R58,R64,R69,R74)</f>
        <v>1813969.72</v>
      </c>
    </row>
    <row r="77" spans="1:19" x14ac:dyDescent="0.25">
      <c r="A77" s="159"/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59"/>
      <c r="O77" s="159"/>
      <c r="P77" s="159"/>
      <c r="Q77" s="159"/>
      <c r="R77" s="160"/>
      <c r="S77" s="161"/>
    </row>
    <row r="78" spans="1:19" x14ac:dyDescent="0.25">
      <c r="A78" s="159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59"/>
      <c r="O78" s="159"/>
      <c r="P78" s="159"/>
      <c r="Q78" s="159"/>
      <c r="R78" s="160"/>
      <c r="S78" s="161"/>
    </row>
    <row r="79" spans="1:19" x14ac:dyDescent="0.25">
      <c r="A79" s="159"/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1"/>
    </row>
    <row r="80" spans="1:19" x14ac:dyDescent="0.25">
      <c r="A80" s="159"/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59"/>
      <c r="O80" s="159"/>
      <c r="P80" s="159"/>
      <c r="Q80" s="159"/>
      <c r="R80" s="160"/>
      <c r="S80" s="161"/>
    </row>
    <row r="81" spans="1:22" x14ac:dyDescent="0.25">
      <c r="A81" s="159"/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59"/>
      <c r="O81" s="159"/>
      <c r="P81" s="159"/>
      <c r="Q81" s="159"/>
      <c r="R81" s="160"/>
      <c r="S81" s="161"/>
    </row>
    <row r="82" spans="1:22" x14ac:dyDescent="0.25">
      <c r="A82" s="159"/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59"/>
      <c r="O82" s="159"/>
      <c r="P82" s="159"/>
      <c r="Q82" s="159"/>
      <c r="R82" s="160"/>
      <c r="S82" s="161"/>
    </row>
    <row r="83" spans="1:22" x14ac:dyDescent="0.25">
      <c r="A83" s="159"/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59"/>
      <c r="O83" s="159"/>
      <c r="P83" s="159"/>
      <c r="Q83" s="159"/>
      <c r="R83" s="160"/>
      <c r="S83" s="161"/>
    </row>
    <row r="84" spans="1:22" x14ac:dyDescent="0.25">
      <c r="A84" s="162" t="s">
        <v>100</v>
      </c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59"/>
      <c r="O84" s="159"/>
      <c r="P84" s="159"/>
      <c r="Q84" s="159"/>
      <c r="R84" s="163"/>
      <c r="S84" s="161"/>
    </row>
    <row r="85" spans="1:22" ht="15.75" x14ac:dyDescent="0.25">
      <c r="A85" s="164"/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5"/>
      <c r="V85" s="25"/>
    </row>
    <row r="86" spans="1:22" x14ac:dyDescent="0.25">
      <c r="M86" s="25"/>
      <c r="R86" s="166"/>
      <c r="S86" s="25"/>
      <c r="V86" s="25"/>
    </row>
    <row r="87" spans="1:22" x14ac:dyDescent="0.25">
      <c r="M87" s="25"/>
      <c r="P87" s="25" t="s">
        <v>100</v>
      </c>
      <c r="V87" s="25"/>
    </row>
    <row r="88" spans="1:22" x14ac:dyDescent="0.25">
      <c r="M88" s="25"/>
      <c r="S88" s="25"/>
      <c r="V88" s="25"/>
    </row>
    <row r="89" spans="1:22" x14ac:dyDescent="0.25">
      <c r="V89" s="25"/>
    </row>
    <row r="90" spans="1:22" x14ac:dyDescent="0.25">
      <c r="M90" s="25"/>
    </row>
  </sheetData>
  <mergeCells count="29">
    <mergeCell ref="L11:L13"/>
    <mergeCell ref="A4:S4"/>
    <mergeCell ref="A5:S5"/>
    <mergeCell ref="A6:T6"/>
    <mergeCell ref="A9:S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  <mergeCell ref="M11:M13"/>
    <mergeCell ref="N11:Q11"/>
    <mergeCell ref="R11:R13"/>
    <mergeCell ref="S11:S13"/>
    <mergeCell ref="N12:N13"/>
    <mergeCell ref="O12:Q12"/>
    <mergeCell ref="B76:L76"/>
    <mergeCell ref="B14:L14"/>
    <mergeCell ref="B45:L45"/>
    <mergeCell ref="B52:L52"/>
    <mergeCell ref="B61:L61"/>
    <mergeCell ref="B66:L66"/>
    <mergeCell ref="B71:L7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55652-D5C3-40AE-9D1B-8870055934FA}">
  <sheetPr>
    <pageSetUpPr fitToPage="1"/>
  </sheetPr>
  <dimension ref="A2:L26"/>
  <sheetViews>
    <sheetView workbookViewId="0">
      <selection activeCell="K2" sqref="K2"/>
    </sheetView>
  </sheetViews>
  <sheetFormatPr baseColWidth="10" defaultRowHeight="15" x14ac:dyDescent="0.25"/>
  <cols>
    <col min="1" max="1" width="31.28515625" customWidth="1"/>
    <col min="2" max="3" width="28.5703125" customWidth="1"/>
    <col min="7" max="7" width="20.5703125" customWidth="1"/>
    <col min="8" max="8" width="21.5703125" customWidth="1"/>
    <col min="9" max="9" width="22" customWidth="1"/>
    <col min="257" max="257" width="31.28515625" customWidth="1"/>
    <col min="258" max="259" width="28.5703125" customWidth="1"/>
    <col min="263" max="263" width="20.5703125" customWidth="1"/>
    <col min="264" max="264" width="21.5703125" customWidth="1"/>
    <col min="265" max="265" width="22" customWidth="1"/>
    <col min="513" max="513" width="31.28515625" customWidth="1"/>
    <col min="514" max="515" width="28.5703125" customWidth="1"/>
    <col min="519" max="519" width="20.5703125" customWidth="1"/>
    <col min="520" max="520" width="21.5703125" customWidth="1"/>
    <col min="521" max="521" width="22" customWidth="1"/>
    <col min="769" max="769" width="31.28515625" customWidth="1"/>
    <col min="770" max="771" width="28.5703125" customWidth="1"/>
    <col min="775" max="775" width="20.5703125" customWidth="1"/>
    <col min="776" max="776" width="21.5703125" customWidth="1"/>
    <col min="777" max="777" width="22" customWidth="1"/>
    <col min="1025" max="1025" width="31.28515625" customWidth="1"/>
    <col min="1026" max="1027" width="28.5703125" customWidth="1"/>
    <col min="1031" max="1031" width="20.5703125" customWidth="1"/>
    <col min="1032" max="1032" width="21.5703125" customWidth="1"/>
    <col min="1033" max="1033" width="22" customWidth="1"/>
    <col min="1281" max="1281" width="31.28515625" customWidth="1"/>
    <col min="1282" max="1283" width="28.5703125" customWidth="1"/>
    <col min="1287" max="1287" width="20.5703125" customWidth="1"/>
    <col min="1288" max="1288" width="21.5703125" customWidth="1"/>
    <col min="1289" max="1289" width="22" customWidth="1"/>
    <col min="1537" max="1537" width="31.28515625" customWidth="1"/>
    <col min="1538" max="1539" width="28.5703125" customWidth="1"/>
    <col min="1543" max="1543" width="20.5703125" customWidth="1"/>
    <col min="1544" max="1544" width="21.5703125" customWidth="1"/>
    <col min="1545" max="1545" width="22" customWidth="1"/>
    <col min="1793" max="1793" width="31.28515625" customWidth="1"/>
    <col min="1794" max="1795" width="28.5703125" customWidth="1"/>
    <col min="1799" max="1799" width="20.5703125" customWidth="1"/>
    <col min="1800" max="1800" width="21.5703125" customWidth="1"/>
    <col min="1801" max="1801" width="22" customWidth="1"/>
    <col min="2049" max="2049" width="31.28515625" customWidth="1"/>
    <col min="2050" max="2051" width="28.5703125" customWidth="1"/>
    <col min="2055" max="2055" width="20.5703125" customWidth="1"/>
    <col min="2056" max="2056" width="21.5703125" customWidth="1"/>
    <col min="2057" max="2057" width="22" customWidth="1"/>
    <col min="2305" max="2305" width="31.28515625" customWidth="1"/>
    <col min="2306" max="2307" width="28.5703125" customWidth="1"/>
    <col min="2311" max="2311" width="20.5703125" customWidth="1"/>
    <col min="2312" max="2312" width="21.5703125" customWidth="1"/>
    <col min="2313" max="2313" width="22" customWidth="1"/>
    <col min="2561" max="2561" width="31.28515625" customWidth="1"/>
    <col min="2562" max="2563" width="28.5703125" customWidth="1"/>
    <col min="2567" max="2567" width="20.5703125" customWidth="1"/>
    <col min="2568" max="2568" width="21.5703125" customWidth="1"/>
    <col min="2569" max="2569" width="22" customWidth="1"/>
    <col min="2817" max="2817" width="31.28515625" customWidth="1"/>
    <col min="2818" max="2819" width="28.5703125" customWidth="1"/>
    <col min="2823" max="2823" width="20.5703125" customWidth="1"/>
    <col min="2824" max="2824" width="21.5703125" customWidth="1"/>
    <col min="2825" max="2825" width="22" customWidth="1"/>
    <col min="3073" max="3073" width="31.28515625" customWidth="1"/>
    <col min="3074" max="3075" width="28.5703125" customWidth="1"/>
    <col min="3079" max="3079" width="20.5703125" customWidth="1"/>
    <col min="3080" max="3080" width="21.5703125" customWidth="1"/>
    <col min="3081" max="3081" width="22" customWidth="1"/>
    <col min="3329" max="3329" width="31.28515625" customWidth="1"/>
    <col min="3330" max="3331" width="28.5703125" customWidth="1"/>
    <col min="3335" max="3335" width="20.5703125" customWidth="1"/>
    <col min="3336" max="3336" width="21.5703125" customWidth="1"/>
    <col min="3337" max="3337" width="22" customWidth="1"/>
    <col min="3585" max="3585" width="31.28515625" customWidth="1"/>
    <col min="3586" max="3587" width="28.5703125" customWidth="1"/>
    <col min="3591" max="3591" width="20.5703125" customWidth="1"/>
    <col min="3592" max="3592" width="21.5703125" customWidth="1"/>
    <col min="3593" max="3593" width="22" customWidth="1"/>
    <col min="3841" max="3841" width="31.28515625" customWidth="1"/>
    <col min="3842" max="3843" width="28.5703125" customWidth="1"/>
    <col min="3847" max="3847" width="20.5703125" customWidth="1"/>
    <col min="3848" max="3848" width="21.5703125" customWidth="1"/>
    <col min="3849" max="3849" width="22" customWidth="1"/>
    <col min="4097" max="4097" width="31.28515625" customWidth="1"/>
    <col min="4098" max="4099" width="28.5703125" customWidth="1"/>
    <col min="4103" max="4103" width="20.5703125" customWidth="1"/>
    <col min="4104" max="4104" width="21.5703125" customWidth="1"/>
    <col min="4105" max="4105" width="22" customWidth="1"/>
    <col min="4353" max="4353" width="31.28515625" customWidth="1"/>
    <col min="4354" max="4355" width="28.5703125" customWidth="1"/>
    <col min="4359" max="4359" width="20.5703125" customWidth="1"/>
    <col min="4360" max="4360" width="21.5703125" customWidth="1"/>
    <col min="4361" max="4361" width="22" customWidth="1"/>
    <col min="4609" max="4609" width="31.28515625" customWidth="1"/>
    <col min="4610" max="4611" width="28.5703125" customWidth="1"/>
    <col min="4615" max="4615" width="20.5703125" customWidth="1"/>
    <col min="4616" max="4616" width="21.5703125" customWidth="1"/>
    <col min="4617" max="4617" width="22" customWidth="1"/>
    <col min="4865" max="4865" width="31.28515625" customWidth="1"/>
    <col min="4866" max="4867" width="28.5703125" customWidth="1"/>
    <col min="4871" max="4871" width="20.5703125" customWidth="1"/>
    <col min="4872" max="4872" width="21.5703125" customWidth="1"/>
    <col min="4873" max="4873" width="22" customWidth="1"/>
    <col min="5121" max="5121" width="31.28515625" customWidth="1"/>
    <col min="5122" max="5123" width="28.5703125" customWidth="1"/>
    <col min="5127" max="5127" width="20.5703125" customWidth="1"/>
    <col min="5128" max="5128" width="21.5703125" customWidth="1"/>
    <col min="5129" max="5129" width="22" customWidth="1"/>
    <col min="5377" max="5377" width="31.28515625" customWidth="1"/>
    <col min="5378" max="5379" width="28.5703125" customWidth="1"/>
    <col min="5383" max="5383" width="20.5703125" customWidth="1"/>
    <col min="5384" max="5384" width="21.5703125" customWidth="1"/>
    <col min="5385" max="5385" width="22" customWidth="1"/>
    <col min="5633" max="5633" width="31.28515625" customWidth="1"/>
    <col min="5634" max="5635" width="28.5703125" customWidth="1"/>
    <col min="5639" max="5639" width="20.5703125" customWidth="1"/>
    <col min="5640" max="5640" width="21.5703125" customWidth="1"/>
    <col min="5641" max="5641" width="22" customWidth="1"/>
    <col min="5889" max="5889" width="31.28515625" customWidth="1"/>
    <col min="5890" max="5891" width="28.5703125" customWidth="1"/>
    <col min="5895" max="5895" width="20.5703125" customWidth="1"/>
    <col min="5896" max="5896" width="21.5703125" customWidth="1"/>
    <col min="5897" max="5897" width="22" customWidth="1"/>
    <col min="6145" max="6145" width="31.28515625" customWidth="1"/>
    <col min="6146" max="6147" width="28.5703125" customWidth="1"/>
    <col min="6151" max="6151" width="20.5703125" customWidth="1"/>
    <col min="6152" max="6152" width="21.5703125" customWidth="1"/>
    <col min="6153" max="6153" width="22" customWidth="1"/>
    <col min="6401" max="6401" width="31.28515625" customWidth="1"/>
    <col min="6402" max="6403" width="28.5703125" customWidth="1"/>
    <col min="6407" max="6407" width="20.5703125" customWidth="1"/>
    <col min="6408" max="6408" width="21.5703125" customWidth="1"/>
    <col min="6409" max="6409" width="22" customWidth="1"/>
    <col min="6657" max="6657" width="31.28515625" customWidth="1"/>
    <col min="6658" max="6659" width="28.5703125" customWidth="1"/>
    <col min="6663" max="6663" width="20.5703125" customWidth="1"/>
    <col min="6664" max="6664" width="21.5703125" customWidth="1"/>
    <col min="6665" max="6665" width="22" customWidth="1"/>
    <col min="6913" max="6913" width="31.28515625" customWidth="1"/>
    <col min="6914" max="6915" width="28.5703125" customWidth="1"/>
    <col min="6919" max="6919" width="20.5703125" customWidth="1"/>
    <col min="6920" max="6920" width="21.5703125" customWidth="1"/>
    <col min="6921" max="6921" width="22" customWidth="1"/>
    <col min="7169" max="7169" width="31.28515625" customWidth="1"/>
    <col min="7170" max="7171" width="28.5703125" customWidth="1"/>
    <col min="7175" max="7175" width="20.5703125" customWidth="1"/>
    <col min="7176" max="7176" width="21.5703125" customWidth="1"/>
    <col min="7177" max="7177" width="22" customWidth="1"/>
    <col min="7425" max="7425" width="31.28515625" customWidth="1"/>
    <col min="7426" max="7427" width="28.5703125" customWidth="1"/>
    <col min="7431" max="7431" width="20.5703125" customWidth="1"/>
    <col min="7432" max="7432" width="21.5703125" customWidth="1"/>
    <col min="7433" max="7433" width="22" customWidth="1"/>
    <col min="7681" max="7681" width="31.28515625" customWidth="1"/>
    <col min="7682" max="7683" width="28.5703125" customWidth="1"/>
    <col min="7687" max="7687" width="20.5703125" customWidth="1"/>
    <col min="7688" max="7688" width="21.5703125" customWidth="1"/>
    <col min="7689" max="7689" width="22" customWidth="1"/>
    <col min="7937" max="7937" width="31.28515625" customWidth="1"/>
    <col min="7938" max="7939" width="28.5703125" customWidth="1"/>
    <col min="7943" max="7943" width="20.5703125" customWidth="1"/>
    <col min="7944" max="7944" width="21.5703125" customWidth="1"/>
    <col min="7945" max="7945" width="22" customWidth="1"/>
    <col min="8193" max="8193" width="31.28515625" customWidth="1"/>
    <col min="8194" max="8195" width="28.5703125" customWidth="1"/>
    <col min="8199" max="8199" width="20.5703125" customWidth="1"/>
    <col min="8200" max="8200" width="21.5703125" customWidth="1"/>
    <col min="8201" max="8201" width="22" customWidth="1"/>
    <col min="8449" max="8449" width="31.28515625" customWidth="1"/>
    <col min="8450" max="8451" width="28.5703125" customWidth="1"/>
    <col min="8455" max="8455" width="20.5703125" customWidth="1"/>
    <col min="8456" max="8456" width="21.5703125" customWidth="1"/>
    <col min="8457" max="8457" width="22" customWidth="1"/>
    <col min="8705" max="8705" width="31.28515625" customWidth="1"/>
    <col min="8706" max="8707" width="28.5703125" customWidth="1"/>
    <col min="8711" max="8711" width="20.5703125" customWidth="1"/>
    <col min="8712" max="8712" width="21.5703125" customWidth="1"/>
    <col min="8713" max="8713" width="22" customWidth="1"/>
    <col min="8961" max="8961" width="31.28515625" customWidth="1"/>
    <col min="8962" max="8963" width="28.5703125" customWidth="1"/>
    <col min="8967" max="8967" width="20.5703125" customWidth="1"/>
    <col min="8968" max="8968" width="21.5703125" customWidth="1"/>
    <col min="8969" max="8969" width="22" customWidth="1"/>
    <col min="9217" max="9217" width="31.28515625" customWidth="1"/>
    <col min="9218" max="9219" width="28.5703125" customWidth="1"/>
    <col min="9223" max="9223" width="20.5703125" customWidth="1"/>
    <col min="9224" max="9224" width="21.5703125" customWidth="1"/>
    <col min="9225" max="9225" width="22" customWidth="1"/>
    <col min="9473" max="9473" width="31.28515625" customWidth="1"/>
    <col min="9474" max="9475" width="28.5703125" customWidth="1"/>
    <col min="9479" max="9479" width="20.5703125" customWidth="1"/>
    <col min="9480" max="9480" width="21.5703125" customWidth="1"/>
    <col min="9481" max="9481" width="22" customWidth="1"/>
    <col min="9729" max="9729" width="31.28515625" customWidth="1"/>
    <col min="9730" max="9731" width="28.5703125" customWidth="1"/>
    <col min="9735" max="9735" width="20.5703125" customWidth="1"/>
    <col min="9736" max="9736" width="21.5703125" customWidth="1"/>
    <col min="9737" max="9737" width="22" customWidth="1"/>
    <col min="9985" max="9985" width="31.28515625" customWidth="1"/>
    <col min="9986" max="9987" width="28.5703125" customWidth="1"/>
    <col min="9991" max="9991" width="20.5703125" customWidth="1"/>
    <col min="9992" max="9992" width="21.5703125" customWidth="1"/>
    <col min="9993" max="9993" width="22" customWidth="1"/>
    <col min="10241" max="10241" width="31.28515625" customWidth="1"/>
    <col min="10242" max="10243" width="28.5703125" customWidth="1"/>
    <col min="10247" max="10247" width="20.5703125" customWidth="1"/>
    <col min="10248" max="10248" width="21.5703125" customWidth="1"/>
    <col min="10249" max="10249" width="22" customWidth="1"/>
    <col min="10497" max="10497" width="31.28515625" customWidth="1"/>
    <col min="10498" max="10499" width="28.5703125" customWidth="1"/>
    <col min="10503" max="10503" width="20.5703125" customWidth="1"/>
    <col min="10504" max="10504" width="21.5703125" customWidth="1"/>
    <col min="10505" max="10505" width="22" customWidth="1"/>
    <col min="10753" max="10753" width="31.28515625" customWidth="1"/>
    <col min="10754" max="10755" width="28.5703125" customWidth="1"/>
    <col min="10759" max="10759" width="20.5703125" customWidth="1"/>
    <col min="10760" max="10760" width="21.5703125" customWidth="1"/>
    <col min="10761" max="10761" width="22" customWidth="1"/>
    <col min="11009" max="11009" width="31.28515625" customWidth="1"/>
    <col min="11010" max="11011" width="28.5703125" customWidth="1"/>
    <col min="11015" max="11015" width="20.5703125" customWidth="1"/>
    <col min="11016" max="11016" width="21.5703125" customWidth="1"/>
    <col min="11017" max="11017" width="22" customWidth="1"/>
    <col min="11265" max="11265" width="31.28515625" customWidth="1"/>
    <col min="11266" max="11267" width="28.5703125" customWidth="1"/>
    <col min="11271" max="11271" width="20.5703125" customWidth="1"/>
    <col min="11272" max="11272" width="21.5703125" customWidth="1"/>
    <col min="11273" max="11273" width="22" customWidth="1"/>
    <col min="11521" max="11521" width="31.28515625" customWidth="1"/>
    <col min="11522" max="11523" width="28.5703125" customWidth="1"/>
    <col min="11527" max="11527" width="20.5703125" customWidth="1"/>
    <col min="11528" max="11528" width="21.5703125" customWidth="1"/>
    <col min="11529" max="11529" width="22" customWidth="1"/>
    <col min="11777" max="11777" width="31.28515625" customWidth="1"/>
    <col min="11778" max="11779" width="28.5703125" customWidth="1"/>
    <col min="11783" max="11783" width="20.5703125" customWidth="1"/>
    <col min="11784" max="11784" width="21.5703125" customWidth="1"/>
    <col min="11785" max="11785" width="22" customWidth="1"/>
    <col min="12033" max="12033" width="31.28515625" customWidth="1"/>
    <col min="12034" max="12035" width="28.5703125" customWidth="1"/>
    <col min="12039" max="12039" width="20.5703125" customWidth="1"/>
    <col min="12040" max="12040" width="21.5703125" customWidth="1"/>
    <col min="12041" max="12041" width="22" customWidth="1"/>
    <col min="12289" max="12289" width="31.28515625" customWidth="1"/>
    <col min="12290" max="12291" width="28.5703125" customWidth="1"/>
    <col min="12295" max="12295" width="20.5703125" customWidth="1"/>
    <col min="12296" max="12296" width="21.5703125" customWidth="1"/>
    <col min="12297" max="12297" width="22" customWidth="1"/>
    <col min="12545" max="12545" width="31.28515625" customWidth="1"/>
    <col min="12546" max="12547" width="28.5703125" customWidth="1"/>
    <col min="12551" max="12551" width="20.5703125" customWidth="1"/>
    <col min="12552" max="12552" width="21.5703125" customWidth="1"/>
    <col min="12553" max="12553" width="22" customWidth="1"/>
    <col min="12801" max="12801" width="31.28515625" customWidth="1"/>
    <col min="12802" max="12803" width="28.5703125" customWidth="1"/>
    <col min="12807" max="12807" width="20.5703125" customWidth="1"/>
    <col min="12808" max="12808" width="21.5703125" customWidth="1"/>
    <col min="12809" max="12809" width="22" customWidth="1"/>
    <col min="13057" max="13057" width="31.28515625" customWidth="1"/>
    <col min="13058" max="13059" width="28.5703125" customWidth="1"/>
    <col min="13063" max="13063" width="20.5703125" customWidth="1"/>
    <col min="13064" max="13064" width="21.5703125" customWidth="1"/>
    <col min="13065" max="13065" width="22" customWidth="1"/>
    <col min="13313" max="13313" width="31.28515625" customWidth="1"/>
    <col min="13314" max="13315" width="28.5703125" customWidth="1"/>
    <col min="13319" max="13319" width="20.5703125" customWidth="1"/>
    <col min="13320" max="13320" width="21.5703125" customWidth="1"/>
    <col min="13321" max="13321" width="22" customWidth="1"/>
    <col min="13569" max="13569" width="31.28515625" customWidth="1"/>
    <col min="13570" max="13571" width="28.5703125" customWidth="1"/>
    <col min="13575" max="13575" width="20.5703125" customWidth="1"/>
    <col min="13576" max="13576" width="21.5703125" customWidth="1"/>
    <col min="13577" max="13577" width="22" customWidth="1"/>
    <col min="13825" max="13825" width="31.28515625" customWidth="1"/>
    <col min="13826" max="13827" width="28.5703125" customWidth="1"/>
    <col min="13831" max="13831" width="20.5703125" customWidth="1"/>
    <col min="13832" max="13832" width="21.5703125" customWidth="1"/>
    <col min="13833" max="13833" width="22" customWidth="1"/>
    <col min="14081" max="14081" width="31.28515625" customWidth="1"/>
    <col min="14082" max="14083" width="28.5703125" customWidth="1"/>
    <col min="14087" max="14087" width="20.5703125" customWidth="1"/>
    <col min="14088" max="14088" width="21.5703125" customWidth="1"/>
    <col min="14089" max="14089" width="22" customWidth="1"/>
    <col min="14337" max="14337" width="31.28515625" customWidth="1"/>
    <col min="14338" max="14339" width="28.5703125" customWidth="1"/>
    <col min="14343" max="14343" width="20.5703125" customWidth="1"/>
    <col min="14344" max="14344" width="21.5703125" customWidth="1"/>
    <col min="14345" max="14345" width="22" customWidth="1"/>
    <col min="14593" max="14593" width="31.28515625" customWidth="1"/>
    <col min="14594" max="14595" width="28.5703125" customWidth="1"/>
    <col min="14599" max="14599" width="20.5703125" customWidth="1"/>
    <col min="14600" max="14600" width="21.5703125" customWidth="1"/>
    <col min="14601" max="14601" width="22" customWidth="1"/>
    <col min="14849" max="14849" width="31.28515625" customWidth="1"/>
    <col min="14850" max="14851" width="28.5703125" customWidth="1"/>
    <col min="14855" max="14855" width="20.5703125" customWidth="1"/>
    <col min="14856" max="14856" width="21.5703125" customWidth="1"/>
    <col min="14857" max="14857" width="22" customWidth="1"/>
    <col min="15105" max="15105" width="31.28515625" customWidth="1"/>
    <col min="15106" max="15107" width="28.5703125" customWidth="1"/>
    <col min="15111" max="15111" width="20.5703125" customWidth="1"/>
    <col min="15112" max="15112" width="21.5703125" customWidth="1"/>
    <col min="15113" max="15113" width="22" customWidth="1"/>
    <col min="15361" max="15361" width="31.28515625" customWidth="1"/>
    <col min="15362" max="15363" width="28.5703125" customWidth="1"/>
    <col min="15367" max="15367" width="20.5703125" customWidth="1"/>
    <col min="15368" max="15368" width="21.5703125" customWidth="1"/>
    <col min="15369" max="15369" width="22" customWidth="1"/>
    <col min="15617" max="15617" width="31.28515625" customWidth="1"/>
    <col min="15618" max="15619" width="28.5703125" customWidth="1"/>
    <col min="15623" max="15623" width="20.5703125" customWidth="1"/>
    <col min="15624" max="15624" width="21.5703125" customWidth="1"/>
    <col min="15625" max="15625" width="22" customWidth="1"/>
    <col min="15873" max="15873" width="31.28515625" customWidth="1"/>
    <col min="15874" max="15875" width="28.5703125" customWidth="1"/>
    <col min="15879" max="15879" width="20.5703125" customWidth="1"/>
    <col min="15880" max="15880" width="21.5703125" customWidth="1"/>
    <col min="15881" max="15881" width="22" customWidth="1"/>
    <col min="16129" max="16129" width="31.28515625" customWidth="1"/>
    <col min="16130" max="16131" width="28.5703125" customWidth="1"/>
    <col min="16135" max="16135" width="20.5703125" customWidth="1"/>
    <col min="16136" max="16136" width="21.5703125" customWidth="1"/>
    <col min="16137" max="16137" width="22" customWidth="1"/>
  </cols>
  <sheetData>
    <row r="2" spans="1:12" x14ac:dyDescent="0.25">
      <c r="L2" t="s">
        <v>100</v>
      </c>
    </row>
    <row r="4" spans="1:12" ht="20.25" x14ac:dyDescent="0.3">
      <c r="B4" s="359" t="s">
        <v>100</v>
      </c>
      <c r="C4" s="359"/>
      <c r="D4" s="359"/>
      <c r="E4" s="359"/>
      <c r="F4" s="359"/>
      <c r="G4" s="359"/>
      <c r="H4" s="359"/>
      <c r="I4" s="359"/>
    </row>
    <row r="6" spans="1:12" ht="15.75" x14ac:dyDescent="0.25">
      <c r="B6" s="360" t="s">
        <v>100</v>
      </c>
      <c r="C6" s="360"/>
      <c r="D6" s="360"/>
      <c r="E6" s="360"/>
      <c r="F6" s="360"/>
      <c r="G6" s="360"/>
      <c r="H6" s="360"/>
      <c r="I6" s="360"/>
    </row>
    <row r="7" spans="1:12" ht="20.25" x14ac:dyDescent="0.3">
      <c r="A7" s="359" t="s">
        <v>1789</v>
      </c>
      <c r="B7" s="359"/>
      <c r="C7" s="359"/>
      <c r="D7" s="359"/>
      <c r="E7" s="359"/>
      <c r="F7" s="359"/>
      <c r="G7" s="359"/>
      <c r="H7" s="359"/>
      <c r="I7" s="359"/>
    </row>
    <row r="8" spans="1:12" ht="15.75" x14ac:dyDescent="0.25">
      <c r="A8" s="360" t="s">
        <v>1799</v>
      </c>
      <c r="B8" s="360"/>
      <c r="C8" s="360"/>
      <c r="D8" s="360"/>
      <c r="E8" s="360"/>
      <c r="F8" s="360"/>
      <c r="G8" s="360"/>
      <c r="H8" s="360"/>
      <c r="I8" s="360"/>
    </row>
    <row r="9" spans="1:12" ht="15.75" x14ac:dyDescent="0.25">
      <c r="A9" s="361" t="s">
        <v>1790</v>
      </c>
      <c r="B9" s="361"/>
      <c r="C9" s="361"/>
      <c r="D9" s="361"/>
      <c r="E9" s="361"/>
      <c r="F9" s="361"/>
      <c r="G9" s="361"/>
      <c r="H9" s="361"/>
      <c r="I9" s="361"/>
    </row>
    <row r="10" spans="1:12" ht="15.75" thickBot="1" x14ac:dyDescent="0.3"/>
    <row r="11" spans="1:12" ht="15.75" thickBot="1" x14ac:dyDescent="0.3">
      <c r="A11" s="345" t="s">
        <v>1791</v>
      </c>
      <c r="B11" s="348" t="s">
        <v>1792</v>
      </c>
      <c r="C11" s="351" t="s">
        <v>1793</v>
      </c>
      <c r="D11" s="354" t="s">
        <v>1794</v>
      </c>
      <c r="E11" s="355"/>
      <c r="F11" s="356"/>
      <c r="G11" s="357" t="s">
        <v>17</v>
      </c>
      <c r="H11" s="336" t="s">
        <v>1795</v>
      </c>
      <c r="I11" s="338" t="s">
        <v>18</v>
      </c>
    </row>
    <row r="12" spans="1:12" x14ac:dyDescent="0.25">
      <c r="A12" s="346"/>
      <c r="B12" s="349"/>
      <c r="C12" s="352"/>
      <c r="D12" s="340" t="s">
        <v>19</v>
      </c>
      <c r="E12" s="342" t="s">
        <v>20</v>
      </c>
      <c r="F12" s="343"/>
      <c r="G12" s="358"/>
      <c r="H12" s="337"/>
      <c r="I12" s="339"/>
    </row>
    <row r="13" spans="1:12" ht="15.75" thickBot="1" x14ac:dyDescent="0.3">
      <c r="A13" s="347"/>
      <c r="B13" s="350"/>
      <c r="C13" s="353"/>
      <c r="D13" s="341"/>
      <c r="E13" s="278" t="s">
        <v>21</v>
      </c>
      <c r="F13" s="279" t="s">
        <v>22</v>
      </c>
      <c r="G13" s="358"/>
      <c r="H13" s="337"/>
      <c r="I13" s="339"/>
      <c r="L13" t="s">
        <v>100</v>
      </c>
    </row>
    <row r="14" spans="1:12" ht="18" x14ac:dyDescent="0.25">
      <c r="A14" s="280" t="s">
        <v>1796</v>
      </c>
      <c r="B14" s="281" t="s">
        <v>1797</v>
      </c>
      <c r="C14" s="282" t="s">
        <v>1796</v>
      </c>
      <c r="D14" s="283" t="s">
        <v>33</v>
      </c>
      <c r="E14" s="282" t="s">
        <v>33</v>
      </c>
      <c r="F14" s="282" t="s">
        <v>33</v>
      </c>
      <c r="G14" s="284" t="s">
        <v>33</v>
      </c>
      <c r="H14" s="285" t="s">
        <v>33</v>
      </c>
      <c r="I14" s="286" t="s">
        <v>100</v>
      </c>
      <c r="J14" t="s">
        <v>100</v>
      </c>
    </row>
    <row r="15" spans="1:12" x14ac:dyDescent="0.25">
      <c r="A15" s="344" t="s">
        <v>148</v>
      </c>
      <c r="B15" s="344"/>
      <c r="C15" s="344"/>
      <c r="D15" s="344"/>
      <c r="E15" s="344"/>
      <c r="F15" s="344"/>
      <c r="G15" s="287">
        <v>0</v>
      </c>
      <c r="H15" s="288"/>
      <c r="I15" s="289"/>
    </row>
    <row r="16" spans="1:12" x14ac:dyDescent="0.25">
      <c r="A16" s="290"/>
      <c r="B16" s="290"/>
      <c r="C16" s="290"/>
      <c r="D16" s="290"/>
      <c r="E16" s="290"/>
      <c r="F16" s="290"/>
      <c r="G16" s="291"/>
      <c r="H16" s="292"/>
      <c r="I16" s="293"/>
    </row>
    <row r="17" spans="1:9" x14ac:dyDescent="0.25">
      <c r="A17" s="290"/>
      <c r="B17" s="290"/>
      <c r="C17" s="290"/>
      <c r="D17" s="290"/>
      <c r="E17" s="290"/>
      <c r="F17" s="290"/>
      <c r="G17" s="291"/>
      <c r="H17" s="292"/>
      <c r="I17" s="293"/>
    </row>
    <row r="18" spans="1:9" x14ac:dyDescent="0.25">
      <c r="A18" s="290"/>
      <c r="B18" s="290"/>
      <c r="C18" s="290"/>
      <c r="D18" s="290"/>
      <c r="E18" s="290"/>
      <c r="F18" s="290"/>
      <c r="G18" s="291"/>
      <c r="H18" s="292"/>
      <c r="I18" s="293" t="s">
        <v>100</v>
      </c>
    </row>
    <row r="19" spans="1:9" x14ac:dyDescent="0.25">
      <c r="A19" s="290"/>
      <c r="B19" s="290"/>
      <c r="C19" s="290"/>
      <c r="D19" s="290"/>
      <c r="E19" s="290"/>
      <c r="F19" s="290"/>
      <c r="G19" s="291"/>
      <c r="H19" s="292"/>
      <c r="I19" s="293"/>
    </row>
    <row r="20" spans="1:9" x14ac:dyDescent="0.25">
      <c r="A20" s="292"/>
      <c r="B20" s="293"/>
      <c r="C20" s="293"/>
      <c r="D20" s="293"/>
      <c r="E20" s="293"/>
      <c r="F20" s="293"/>
      <c r="G20" s="293"/>
      <c r="H20" s="293"/>
      <c r="I20" s="293"/>
    </row>
    <row r="21" spans="1:9" x14ac:dyDescent="0.25">
      <c r="A21" s="292"/>
      <c r="B21" s="293"/>
      <c r="C21" s="293"/>
      <c r="D21" s="293"/>
      <c r="E21" s="293"/>
      <c r="F21" s="293"/>
      <c r="G21" s="293"/>
      <c r="H21" s="293"/>
      <c r="I21" s="293"/>
    </row>
    <row r="22" spans="1:9" x14ac:dyDescent="0.25">
      <c r="A22" s="292"/>
      <c r="B22" s="293"/>
      <c r="C22" s="293"/>
      <c r="D22" s="293"/>
      <c r="E22" s="293"/>
      <c r="F22" s="293"/>
      <c r="G22" s="293"/>
      <c r="H22" s="293"/>
      <c r="I22" s="293"/>
    </row>
    <row r="23" spans="1:9" x14ac:dyDescent="0.25">
      <c r="A23" s="292"/>
      <c r="B23" s="293"/>
      <c r="C23" s="293"/>
      <c r="D23" s="293"/>
      <c r="E23" s="293"/>
      <c r="F23" s="293"/>
      <c r="G23" s="293"/>
      <c r="H23" s="293"/>
      <c r="I23" s="293"/>
    </row>
    <row r="24" spans="1:9" x14ac:dyDescent="0.25">
      <c r="A24" s="292"/>
      <c r="B24" s="293"/>
      <c r="C24" s="293"/>
      <c r="D24" s="293"/>
      <c r="E24" s="293"/>
      <c r="F24" s="293"/>
      <c r="G24" s="293"/>
      <c r="H24" s="293"/>
      <c r="I24" s="293"/>
    </row>
    <row r="25" spans="1:9" x14ac:dyDescent="0.25">
      <c r="A25" s="292"/>
      <c r="B25" s="293"/>
      <c r="C25" s="293"/>
      <c r="D25" s="293"/>
      <c r="E25" s="293"/>
      <c r="F25" s="293"/>
      <c r="G25" s="293"/>
      <c r="H25" s="293"/>
      <c r="I25" s="293"/>
    </row>
    <row r="26" spans="1:9" x14ac:dyDescent="0.25">
      <c r="A26" s="292"/>
      <c r="B26" s="293"/>
      <c r="C26" s="293"/>
      <c r="D26" s="293"/>
      <c r="E26" s="293"/>
      <c r="F26" s="293"/>
      <c r="G26" s="293"/>
      <c r="H26" s="293"/>
      <c r="I26" s="293"/>
    </row>
  </sheetData>
  <mergeCells count="15">
    <mergeCell ref="B4:I4"/>
    <mergeCell ref="B6:I6"/>
    <mergeCell ref="A7:I7"/>
    <mergeCell ref="A8:I8"/>
    <mergeCell ref="A9:I9"/>
    <mergeCell ref="H11:H13"/>
    <mergeCell ref="I11:I13"/>
    <mergeCell ref="D12:D13"/>
    <mergeCell ref="E12:F12"/>
    <mergeCell ref="A15:F15"/>
    <mergeCell ref="A11:A13"/>
    <mergeCell ref="B11:B13"/>
    <mergeCell ref="C11:C13"/>
    <mergeCell ref="D11:F11"/>
    <mergeCell ref="G11:G13"/>
  </mergeCells>
  <pageMargins left="0.7" right="0.7" top="0.75" bottom="0.75" header="0.3" footer="0.3"/>
  <pageSetup paperSize="5" scale="72" fitToHeight="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77DA-C599-4045-9260-BB5168F53E19}">
  <sheetPr>
    <pageSetUpPr fitToPage="1"/>
  </sheetPr>
  <dimension ref="B1:AD595"/>
  <sheetViews>
    <sheetView topLeftCell="H130" workbookViewId="0">
      <selection activeCell="X136" sqref="X136"/>
    </sheetView>
  </sheetViews>
  <sheetFormatPr baseColWidth="10" defaultRowHeight="15" x14ac:dyDescent="0.25"/>
  <cols>
    <col min="1" max="1" width="0" hidden="1" customWidth="1"/>
    <col min="2" max="2" width="7.85546875" customWidth="1"/>
    <col min="3" max="3" width="14.140625" style="275" customWidth="1"/>
    <col min="4" max="4" width="7" style="276" customWidth="1"/>
    <col min="5" max="5" width="36.7109375" customWidth="1"/>
    <col min="6" max="6" width="31.7109375" customWidth="1"/>
    <col min="7" max="7" width="3.140625" style="220" customWidth="1"/>
    <col min="8" max="8" width="3.140625" style="277" customWidth="1"/>
    <col min="9" max="9" width="2.7109375" style="220" customWidth="1"/>
    <col min="10" max="10" width="11.7109375" style="230" hidden="1" customWidth="1"/>
    <col min="11" max="11" width="11.7109375" style="230" customWidth="1"/>
    <col min="12" max="12" width="10.28515625" style="220" customWidth="1"/>
    <col min="13" max="13" width="12.140625" style="220" customWidth="1"/>
    <col min="14" max="14" width="11.5703125" style="220" customWidth="1"/>
    <col min="15" max="15" width="11" style="220" customWidth="1"/>
    <col min="16" max="17" width="10" style="220" customWidth="1"/>
    <col min="18" max="19" width="11.42578125" style="220"/>
    <col min="20" max="20" width="12.7109375" style="220" customWidth="1"/>
    <col min="21" max="21" width="10.28515625" style="220" customWidth="1"/>
    <col min="22" max="22" width="1.85546875" customWidth="1"/>
  </cols>
  <sheetData>
    <row r="1" spans="3:22" x14ac:dyDescent="0.25">
      <c r="C1" s="363" t="s">
        <v>149</v>
      </c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</row>
    <row r="2" spans="3:22" x14ac:dyDescent="0.25">
      <c r="C2" s="363" t="s">
        <v>150</v>
      </c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</row>
    <row r="3" spans="3:22" ht="15.75" thickBot="1" x14ac:dyDescent="0.3">
      <c r="C3" s="362" t="s">
        <v>1798</v>
      </c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</row>
    <row r="4" spans="3:22" ht="64.5" x14ac:dyDescent="0.25">
      <c r="C4" s="168" t="s">
        <v>151</v>
      </c>
      <c r="D4" s="169" t="s">
        <v>152</v>
      </c>
      <c r="E4" s="170" t="s">
        <v>153</v>
      </c>
      <c r="F4" s="171" t="s">
        <v>154</v>
      </c>
      <c r="G4" s="172" t="s">
        <v>155</v>
      </c>
      <c r="H4" s="172" t="s">
        <v>156</v>
      </c>
      <c r="I4" s="172" t="s">
        <v>157</v>
      </c>
      <c r="J4" s="173" t="s">
        <v>158</v>
      </c>
      <c r="K4" s="173" t="s">
        <v>158</v>
      </c>
      <c r="L4" s="174" t="s">
        <v>159</v>
      </c>
      <c r="M4" s="175" t="s">
        <v>160</v>
      </c>
      <c r="N4" s="175" t="s">
        <v>161</v>
      </c>
      <c r="O4" s="175" t="s">
        <v>162</v>
      </c>
      <c r="P4" s="175" t="s">
        <v>163</v>
      </c>
      <c r="Q4" s="175" t="s">
        <v>164</v>
      </c>
      <c r="R4" s="175" t="s">
        <v>165</v>
      </c>
      <c r="S4" s="175" t="s">
        <v>166</v>
      </c>
      <c r="T4" s="175" t="s">
        <v>167</v>
      </c>
      <c r="U4" s="174" t="s">
        <v>168</v>
      </c>
      <c r="V4" s="176"/>
    </row>
    <row r="5" spans="3:22" x14ac:dyDescent="0.25">
      <c r="C5" s="177"/>
      <c r="D5" s="178"/>
      <c r="E5" s="179"/>
      <c r="F5" s="180"/>
      <c r="G5" s="181"/>
      <c r="H5" s="181"/>
      <c r="I5" s="181"/>
      <c r="J5" s="182"/>
      <c r="K5" s="182"/>
      <c r="L5" s="183"/>
      <c r="M5" s="184"/>
      <c r="N5" s="184"/>
      <c r="O5" s="184"/>
      <c r="P5" s="184"/>
      <c r="Q5" s="184"/>
      <c r="R5" s="184"/>
      <c r="S5" s="184"/>
      <c r="T5" s="184"/>
      <c r="U5" s="185"/>
      <c r="V5" s="186"/>
    </row>
    <row r="6" spans="3:22" x14ac:dyDescent="0.25">
      <c r="C6" s="177"/>
      <c r="D6" s="187" t="s">
        <v>169</v>
      </c>
      <c r="E6" s="179"/>
      <c r="F6" s="188"/>
      <c r="G6" s="181"/>
      <c r="H6" s="181"/>
      <c r="I6" s="181"/>
      <c r="J6" s="182"/>
      <c r="K6" s="182"/>
      <c r="L6" s="183"/>
      <c r="M6" s="184"/>
      <c r="N6" s="184"/>
      <c r="O6" s="184"/>
      <c r="P6" s="184"/>
      <c r="Q6" s="184"/>
      <c r="R6" s="184"/>
      <c r="S6" s="184"/>
      <c r="T6" s="184"/>
      <c r="U6" s="183"/>
      <c r="V6" s="186"/>
    </row>
    <row r="7" spans="3:22" x14ac:dyDescent="0.25">
      <c r="C7" s="189" t="s">
        <v>170</v>
      </c>
      <c r="D7" s="178" t="s">
        <v>171</v>
      </c>
      <c r="E7" s="179" t="s">
        <v>172</v>
      </c>
      <c r="F7" s="190" t="s">
        <v>173</v>
      </c>
      <c r="G7" s="191"/>
      <c r="H7" s="191" t="s">
        <v>33</v>
      </c>
      <c r="I7" s="191"/>
      <c r="J7" s="182">
        <v>33981.769999999997</v>
      </c>
      <c r="K7" s="182">
        <f>J7</f>
        <v>33981.769999999997</v>
      </c>
      <c r="L7" s="183">
        <f>K7*2</f>
        <v>67963.539999999994</v>
      </c>
      <c r="M7" s="184"/>
      <c r="N7" s="184"/>
      <c r="O7" s="184"/>
      <c r="P7" s="184"/>
      <c r="Q7" s="184"/>
      <c r="R7" s="184"/>
      <c r="S7" s="184"/>
      <c r="T7" s="184"/>
      <c r="U7" s="183">
        <f>L7+O7+Q7+R7+T7</f>
        <v>67963.539999999994</v>
      </c>
      <c r="V7" s="186"/>
    </row>
    <row r="8" spans="3:22" x14ac:dyDescent="0.25">
      <c r="C8" s="189" t="s">
        <v>174</v>
      </c>
      <c r="D8" s="178" t="s">
        <v>175</v>
      </c>
      <c r="E8" s="192" t="s">
        <v>176</v>
      </c>
      <c r="F8" s="193" t="s">
        <v>177</v>
      </c>
      <c r="G8" s="194"/>
      <c r="H8" s="195" t="s">
        <v>33</v>
      </c>
      <c r="I8" s="194"/>
      <c r="J8" s="194">
        <v>22686.77</v>
      </c>
      <c r="K8" s="182">
        <f t="shared" ref="K8:K20" si="0">J8</f>
        <v>22686.77</v>
      </c>
      <c r="L8" s="183">
        <f t="shared" ref="L8:L20" si="1">K8*2</f>
        <v>45373.54</v>
      </c>
      <c r="M8" s="194"/>
      <c r="N8" s="194"/>
      <c r="O8" s="196"/>
      <c r="P8" s="194"/>
      <c r="Q8" s="196"/>
      <c r="R8" s="196"/>
      <c r="S8" s="194"/>
      <c r="T8" s="184"/>
      <c r="U8" s="183">
        <f t="shared" ref="U8:U20" si="2">L8+O8+Q8+R8+T8</f>
        <v>45373.54</v>
      </c>
    </row>
    <row r="9" spans="3:22" x14ac:dyDescent="0.25">
      <c r="C9" s="197" t="s">
        <v>178</v>
      </c>
      <c r="D9" s="198" t="s">
        <v>179</v>
      </c>
      <c r="E9" s="199" t="s">
        <v>180</v>
      </c>
      <c r="F9" s="190" t="s">
        <v>181</v>
      </c>
      <c r="G9" s="191"/>
      <c r="H9" s="191" t="s">
        <v>33</v>
      </c>
      <c r="I9" s="191"/>
      <c r="J9" s="194">
        <v>16945.2</v>
      </c>
      <c r="K9" s="182">
        <f t="shared" si="0"/>
        <v>16945.2</v>
      </c>
      <c r="L9" s="183">
        <f t="shared" si="1"/>
        <v>33890.400000000001</v>
      </c>
      <c r="M9" s="200"/>
      <c r="N9" s="184"/>
      <c r="O9" s="184"/>
      <c r="P9" s="184"/>
      <c r="Q9" s="184"/>
      <c r="R9" s="184"/>
      <c r="S9" s="184"/>
      <c r="T9" s="184"/>
      <c r="U9" s="183">
        <f t="shared" si="2"/>
        <v>33890.400000000001</v>
      </c>
      <c r="V9" s="186"/>
    </row>
    <row r="10" spans="3:22" x14ac:dyDescent="0.25">
      <c r="C10" s="197" t="s">
        <v>182</v>
      </c>
      <c r="D10" s="198" t="s">
        <v>183</v>
      </c>
      <c r="E10" s="199" t="s">
        <v>184</v>
      </c>
      <c r="F10" s="190" t="s">
        <v>181</v>
      </c>
      <c r="G10" s="191"/>
      <c r="H10" s="191" t="s">
        <v>33</v>
      </c>
      <c r="I10" s="191"/>
      <c r="J10" s="194">
        <v>16945.2</v>
      </c>
      <c r="K10" s="182">
        <f t="shared" si="0"/>
        <v>16945.2</v>
      </c>
      <c r="L10" s="183">
        <f t="shared" si="1"/>
        <v>33890.400000000001</v>
      </c>
      <c r="M10" s="200"/>
      <c r="N10" s="184"/>
      <c r="O10" s="184"/>
      <c r="P10" s="184"/>
      <c r="Q10" s="184"/>
      <c r="R10" s="184"/>
      <c r="S10" s="184"/>
      <c r="T10" s="184"/>
      <c r="U10" s="183">
        <f t="shared" si="2"/>
        <v>33890.400000000001</v>
      </c>
      <c r="V10" s="186"/>
    </row>
    <row r="11" spans="3:22" x14ac:dyDescent="0.25">
      <c r="C11" s="197" t="s">
        <v>185</v>
      </c>
      <c r="D11" s="198" t="s">
        <v>186</v>
      </c>
      <c r="E11" s="199" t="s">
        <v>187</v>
      </c>
      <c r="F11" s="190" t="s">
        <v>181</v>
      </c>
      <c r="G11" s="191"/>
      <c r="H11" s="191" t="s">
        <v>33</v>
      </c>
      <c r="I11" s="191"/>
      <c r="J11" s="194">
        <v>16945.2</v>
      </c>
      <c r="K11" s="182">
        <f t="shared" si="0"/>
        <v>16945.2</v>
      </c>
      <c r="L11" s="183">
        <f t="shared" si="1"/>
        <v>33890.400000000001</v>
      </c>
      <c r="M11" s="200"/>
      <c r="N11" s="184"/>
      <c r="O11" s="184"/>
      <c r="P11" s="184"/>
      <c r="Q11" s="184"/>
      <c r="R11" s="184"/>
      <c r="S11" s="184"/>
      <c r="T11" s="184"/>
      <c r="U11" s="183">
        <f t="shared" si="2"/>
        <v>33890.400000000001</v>
      </c>
      <c r="V11" s="186"/>
    </row>
    <row r="12" spans="3:22" x14ac:dyDescent="0.25">
      <c r="C12" s="197" t="s">
        <v>188</v>
      </c>
      <c r="D12" s="198" t="s">
        <v>189</v>
      </c>
      <c r="E12" s="199" t="s">
        <v>190</v>
      </c>
      <c r="F12" s="190" t="s">
        <v>181</v>
      </c>
      <c r="G12" s="191"/>
      <c r="H12" s="191" t="s">
        <v>33</v>
      </c>
      <c r="I12" s="191"/>
      <c r="J12" s="194">
        <v>16945.2</v>
      </c>
      <c r="K12" s="182">
        <f t="shared" si="0"/>
        <v>16945.2</v>
      </c>
      <c r="L12" s="183">
        <f t="shared" si="1"/>
        <v>33890.400000000001</v>
      </c>
      <c r="M12" s="200"/>
      <c r="N12" s="184"/>
      <c r="O12" s="184"/>
      <c r="P12" s="184"/>
      <c r="Q12" s="184"/>
      <c r="R12" s="184"/>
      <c r="S12" s="184"/>
      <c r="T12" s="184"/>
      <c r="U12" s="183">
        <f t="shared" si="2"/>
        <v>33890.400000000001</v>
      </c>
      <c r="V12" s="186"/>
    </row>
    <row r="13" spans="3:22" x14ac:dyDescent="0.25">
      <c r="C13" s="197" t="s">
        <v>191</v>
      </c>
      <c r="D13" s="198" t="s">
        <v>192</v>
      </c>
      <c r="E13" s="199" t="s">
        <v>193</v>
      </c>
      <c r="F13" s="190" t="s">
        <v>181</v>
      </c>
      <c r="G13" s="191"/>
      <c r="H13" s="191" t="s">
        <v>33</v>
      </c>
      <c r="I13" s="191"/>
      <c r="J13" s="194">
        <v>16945.2</v>
      </c>
      <c r="K13" s="182">
        <f t="shared" si="0"/>
        <v>16945.2</v>
      </c>
      <c r="L13" s="183">
        <f t="shared" si="1"/>
        <v>33890.400000000001</v>
      </c>
      <c r="M13" s="200"/>
      <c r="N13" s="184"/>
      <c r="O13" s="184"/>
      <c r="P13" s="184"/>
      <c r="Q13" s="184"/>
      <c r="R13" s="184"/>
      <c r="S13" s="184"/>
      <c r="T13" s="184"/>
      <c r="U13" s="183">
        <f t="shared" si="2"/>
        <v>33890.400000000001</v>
      </c>
      <c r="V13" s="186"/>
    </row>
    <row r="14" spans="3:22" x14ac:dyDescent="0.25">
      <c r="C14" s="197" t="s">
        <v>194</v>
      </c>
      <c r="D14" s="198" t="s">
        <v>195</v>
      </c>
      <c r="E14" s="199" t="s">
        <v>196</v>
      </c>
      <c r="F14" s="190" t="s">
        <v>181</v>
      </c>
      <c r="G14" s="191"/>
      <c r="H14" s="191" t="s">
        <v>33</v>
      </c>
      <c r="I14" s="191"/>
      <c r="J14" s="194">
        <v>16945.2</v>
      </c>
      <c r="K14" s="182">
        <f t="shared" si="0"/>
        <v>16945.2</v>
      </c>
      <c r="L14" s="183">
        <f t="shared" si="1"/>
        <v>33890.400000000001</v>
      </c>
      <c r="M14" s="200" t="s">
        <v>100</v>
      </c>
      <c r="N14" s="184"/>
      <c r="O14" s="184"/>
      <c r="P14" s="184"/>
      <c r="Q14" s="184"/>
      <c r="R14" s="184"/>
      <c r="S14" s="184"/>
      <c r="T14" s="184"/>
      <c r="U14" s="183">
        <f t="shared" si="2"/>
        <v>33890.400000000001</v>
      </c>
      <c r="V14" s="186"/>
    </row>
    <row r="15" spans="3:22" x14ac:dyDescent="0.25">
      <c r="C15" s="197" t="s">
        <v>197</v>
      </c>
      <c r="D15" s="198" t="s">
        <v>198</v>
      </c>
      <c r="E15" s="199" t="s">
        <v>199</v>
      </c>
      <c r="F15" s="190" t="s">
        <v>181</v>
      </c>
      <c r="G15" s="191"/>
      <c r="H15" s="191" t="s">
        <v>33</v>
      </c>
      <c r="I15" s="191"/>
      <c r="J15" s="194">
        <v>16945.2</v>
      </c>
      <c r="K15" s="182">
        <f t="shared" si="0"/>
        <v>16945.2</v>
      </c>
      <c r="L15" s="183">
        <f t="shared" si="1"/>
        <v>33890.400000000001</v>
      </c>
      <c r="M15" s="200"/>
      <c r="N15" s="184"/>
      <c r="O15" s="184"/>
      <c r="P15" s="184"/>
      <c r="Q15" s="184"/>
      <c r="R15" s="184"/>
      <c r="S15" s="184"/>
      <c r="T15" s="184"/>
      <c r="U15" s="183">
        <f t="shared" si="2"/>
        <v>33890.400000000001</v>
      </c>
      <c r="V15" s="186"/>
    </row>
    <row r="16" spans="3:22" x14ac:dyDescent="0.25">
      <c r="C16" s="197" t="s">
        <v>200</v>
      </c>
      <c r="D16" s="198" t="s">
        <v>201</v>
      </c>
      <c r="E16" s="199" t="s">
        <v>202</v>
      </c>
      <c r="F16" s="190" t="s">
        <v>181</v>
      </c>
      <c r="G16" s="191"/>
      <c r="H16" s="191" t="s">
        <v>33</v>
      </c>
      <c r="I16" s="191"/>
      <c r="J16" s="194">
        <v>16945.2</v>
      </c>
      <c r="K16" s="182">
        <f t="shared" si="0"/>
        <v>16945.2</v>
      </c>
      <c r="L16" s="183">
        <f t="shared" si="1"/>
        <v>33890.400000000001</v>
      </c>
      <c r="M16" s="200"/>
      <c r="N16" s="184"/>
      <c r="O16" s="184"/>
      <c r="P16" s="184"/>
      <c r="Q16" s="184"/>
      <c r="R16" s="184"/>
      <c r="S16" s="184"/>
      <c r="T16" s="184"/>
      <c r="U16" s="183">
        <f t="shared" si="2"/>
        <v>33890.400000000001</v>
      </c>
      <c r="V16" s="186"/>
    </row>
    <row r="17" spans="3:22" x14ac:dyDescent="0.25">
      <c r="C17" s="197" t="s">
        <v>203</v>
      </c>
      <c r="D17" s="198" t="s">
        <v>204</v>
      </c>
      <c r="E17" s="199" t="s">
        <v>205</v>
      </c>
      <c r="F17" s="190" t="s">
        <v>181</v>
      </c>
      <c r="G17" s="191"/>
      <c r="H17" s="191" t="s">
        <v>33</v>
      </c>
      <c r="I17" s="191"/>
      <c r="J17" s="194">
        <v>16945.2</v>
      </c>
      <c r="K17" s="182">
        <f t="shared" si="0"/>
        <v>16945.2</v>
      </c>
      <c r="L17" s="183">
        <f t="shared" si="1"/>
        <v>33890.400000000001</v>
      </c>
      <c r="M17" s="200"/>
      <c r="N17" s="184"/>
      <c r="O17" s="184"/>
      <c r="P17" s="184"/>
      <c r="Q17" s="184"/>
      <c r="R17" s="184"/>
      <c r="S17" s="184"/>
      <c r="T17" s="184"/>
      <c r="U17" s="183">
        <f t="shared" si="2"/>
        <v>33890.400000000001</v>
      </c>
      <c r="V17" s="186"/>
    </row>
    <row r="18" spans="3:22" x14ac:dyDescent="0.25">
      <c r="C18" s="197" t="s">
        <v>206</v>
      </c>
      <c r="D18" s="198" t="s">
        <v>207</v>
      </c>
      <c r="E18" s="199" t="s">
        <v>208</v>
      </c>
      <c r="F18" s="190" t="s">
        <v>181</v>
      </c>
      <c r="G18" s="191"/>
      <c r="H18" s="191" t="s">
        <v>33</v>
      </c>
      <c r="I18" s="191"/>
      <c r="J18" s="194">
        <v>16945.2</v>
      </c>
      <c r="K18" s="182">
        <f t="shared" si="0"/>
        <v>16945.2</v>
      </c>
      <c r="L18" s="183">
        <f t="shared" si="1"/>
        <v>33890.400000000001</v>
      </c>
      <c r="M18" s="200"/>
      <c r="N18" s="184"/>
      <c r="O18" s="184"/>
      <c r="P18" s="184"/>
      <c r="Q18" s="184"/>
      <c r="R18" s="184"/>
      <c r="S18" s="184"/>
      <c r="T18" s="184"/>
      <c r="U18" s="183">
        <f t="shared" si="2"/>
        <v>33890.400000000001</v>
      </c>
      <c r="V18" s="186"/>
    </row>
    <row r="19" spans="3:22" x14ac:dyDescent="0.25">
      <c r="C19" s="197" t="s">
        <v>209</v>
      </c>
      <c r="D19" s="198" t="s">
        <v>210</v>
      </c>
      <c r="E19" s="199" t="s">
        <v>211</v>
      </c>
      <c r="F19" s="190" t="s">
        <v>181</v>
      </c>
      <c r="G19" s="191"/>
      <c r="H19" s="191" t="s">
        <v>33</v>
      </c>
      <c r="I19" s="191"/>
      <c r="J19" s="194">
        <v>16945.2</v>
      </c>
      <c r="K19" s="182">
        <f t="shared" si="0"/>
        <v>16945.2</v>
      </c>
      <c r="L19" s="183">
        <f t="shared" si="1"/>
        <v>33890.400000000001</v>
      </c>
      <c r="M19" s="200"/>
      <c r="N19" s="184"/>
      <c r="O19" s="184"/>
      <c r="P19" s="184"/>
      <c r="Q19" s="184"/>
      <c r="R19" s="184"/>
      <c r="S19" s="184"/>
      <c r="T19" s="184"/>
      <c r="U19" s="183">
        <f t="shared" si="2"/>
        <v>33890.400000000001</v>
      </c>
      <c r="V19" s="186"/>
    </row>
    <row r="20" spans="3:22" x14ac:dyDescent="0.25">
      <c r="C20" s="197" t="s">
        <v>212</v>
      </c>
      <c r="D20" s="198" t="s">
        <v>213</v>
      </c>
      <c r="E20" s="199" t="s">
        <v>214</v>
      </c>
      <c r="F20" s="190" t="s">
        <v>181</v>
      </c>
      <c r="G20" s="191"/>
      <c r="H20" s="191" t="s">
        <v>33</v>
      </c>
      <c r="I20" s="191"/>
      <c r="J20" s="194">
        <v>16945.2</v>
      </c>
      <c r="K20" s="182">
        <f t="shared" si="0"/>
        <v>16945.2</v>
      </c>
      <c r="L20" s="183">
        <f t="shared" si="1"/>
        <v>33890.400000000001</v>
      </c>
      <c r="M20" s="200"/>
      <c r="N20" s="184"/>
      <c r="O20" s="184"/>
      <c r="P20" s="184"/>
      <c r="Q20" s="184"/>
      <c r="R20" s="184"/>
      <c r="S20" s="184"/>
      <c r="T20" s="184"/>
      <c r="U20" s="183">
        <f t="shared" si="2"/>
        <v>33890.400000000001</v>
      </c>
      <c r="V20" s="186"/>
    </row>
    <row r="21" spans="3:22" x14ac:dyDescent="0.25">
      <c r="C21" s="177"/>
      <c r="D21" s="178"/>
      <c r="E21" s="179"/>
      <c r="F21" s="188"/>
      <c r="G21" s="181"/>
      <c r="H21" s="181"/>
      <c r="I21" s="181"/>
      <c r="J21" s="182"/>
      <c r="K21" s="182"/>
      <c r="L21" s="183"/>
      <c r="M21" s="184"/>
      <c r="N21" s="184"/>
      <c r="O21" s="184"/>
      <c r="P21" s="184"/>
      <c r="Q21" s="184"/>
      <c r="R21" s="184"/>
      <c r="S21" s="184"/>
      <c r="T21" s="184"/>
      <c r="U21" s="183"/>
      <c r="V21" s="186"/>
    </row>
    <row r="22" spans="3:22" x14ac:dyDescent="0.25">
      <c r="C22" s="201"/>
      <c r="D22" s="202" t="s">
        <v>215</v>
      </c>
      <c r="E22" s="192"/>
      <c r="F22" s="203"/>
      <c r="G22" s="194"/>
      <c r="H22" s="195"/>
      <c r="I22" s="194"/>
      <c r="J22" s="194"/>
      <c r="K22" s="194"/>
      <c r="L22" s="194"/>
      <c r="M22" s="194"/>
      <c r="N22" s="194"/>
      <c r="O22" s="204"/>
      <c r="P22" s="194"/>
      <c r="Q22" s="204"/>
      <c r="R22" s="194"/>
      <c r="S22" s="184"/>
      <c r="T22" s="184"/>
      <c r="U22" s="183"/>
      <c r="V22" s="186"/>
    </row>
    <row r="23" spans="3:22" x14ac:dyDescent="0.25">
      <c r="C23" s="197" t="s">
        <v>216</v>
      </c>
      <c r="D23" s="205" t="s">
        <v>217</v>
      </c>
      <c r="E23" s="192" t="s">
        <v>218</v>
      </c>
      <c r="F23" s="203" t="s">
        <v>219</v>
      </c>
      <c r="G23" s="194"/>
      <c r="H23" s="195" t="s">
        <v>33</v>
      </c>
      <c r="I23" s="194"/>
      <c r="J23" s="194">
        <v>4546.6378299999988</v>
      </c>
      <c r="K23" s="194">
        <f>J23*1.0615</f>
        <v>4826.2560565449994</v>
      </c>
      <c r="L23" s="194">
        <f>K23*2</f>
        <v>9652.5121130899988</v>
      </c>
      <c r="M23" s="194">
        <v>0</v>
      </c>
      <c r="N23" s="194">
        <v>0</v>
      </c>
      <c r="O23" s="196">
        <f>N23*2</f>
        <v>0</v>
      </c>
      <c r="P23" s="194">
        <v>0</v>
      </c>
      <c r="Q23" s="196">
        <f>P23*2</f>
        <v>0</v>
      </c>
      <c r="R23" s="196">
        <f>M23*2</f>
        <v>0</v>
      </c>
      <c r="S23" s="194">
        <v>0</v>
      </c>
      <c r="T23" s="184">
        <f>S23*2</f>
        <v>0</v>
      </c>
      <c r="U23" s="183">
        <f t="shared" ref="U23:U44" si="3">L23+O23+Q23+R23+T23</f>
        <v>9652.5121130899988</v>
      </c>
      <c r="V23" s="186"/>
    </row>
    <row r="24" spans="3:22" x14ac:dyDescent="0.25">
      <c r="C24" s="197" t="s">
        <v>220</v>
      </c>
      <c r="D24" s="205" t="s">
        <v>221</v>
      </c>
      <c r="E24" s="192" t="s">
        <v>222</v>
      </c>
      <c r="F24" s="203" t="s">
        <v>223</v>
      </c>
      <c r="G24" s="195" t="s">
        <v>33</v>
      </c>
      <c r="H24" s="206"/>
      <c r="I24" s="194"/>
      <c r="J24" s="194">
        <v>8428.7755399999987</v>
      </c>
      <c r="K24" s="194">
        <f t="shared" ref="K24:K78" si="4">J24*1.0615</f>
        <v>8947.1452357099988</v>
      </c>
      <c r="L24" s="194">
        <f t="shared" ref="L24:L74" si="5">K24*2</f>
        <v>17894.290471419998</v>
      </c>
      <c r="M24" s="194">
        <v>0</v>
      </c>
      <c r="N24" s="194">
        <v>250</v>
      </c>
      <c r="O24" s="196">
        <f t="shared" ref="O24:O74" si="6">N24*2</f>
        <v>500</v>
      </c>
      <c r="P24" s="194">
        <v>488.03</v>
      </c>
      <c r="Q24" s="196">
        <f t="shared" ref="Q24:Q74" si="7">P24*2</f>
        <v>976.06</v>
      </c>
      <c r="R24" s="196">
        <f t="shared" ref="R24:R74" si="8">M24*2</f>
        <v>0</v>
      </c>
      <c r="S24" s="194">
        <v>242.45</v>
      </c>
      <c r="T24" s="184">
        <f t="shared" ref="T24:T74" si="9">S24*2</f>
        <v>484.9</v>
      </c>
      <c r="U24" s="183">
        <f t="shared" si="3"/>
        <v>19855.25047142</v>
      </c>
      <c r="V24" s="186"/>
    </row>
    <row r="25" spans="3:22" x14ac:dyDescent="0.25">
      <c r="C25" s="197" t="s">
        <v>224</v>
      </c>
      <c r="D25" s="205" t="s">
        <v>225</v>
      </c>
      <c r="E25" s="192" t="s">
        <v>226</v>
      </c>
      <c r="F25" s="203" t="s">
        <v>219</v>
      </c>
      <c r="G25" s="195" t="s">
        <v>33</v>
      </c>
      <c r="H25" s="206"/>
      <c r="I25" s="194"/>
      <c r="J25" s="194">
        <v>3738.05546</v>
      </c>
      <c r="K25" s="194">
        <f t="shared" si="4"/>
        <v>3967.9458707900003</v>
      </c>
      <c r="L25" s="194">
        <f t="shared" si="5"/>
        <v>7935.8917415800006</v>
      </c>
      <c r="M25" s="194">
        <v>0</v>
      </c>
      <c r="N25" s="194">
        <v>250</v>
      </c>
      <c r="O25" s="196">
        <f t="shared" si="6"/>
        <v>500</v>
      </c>
      <c r="P25" s="194">
        <v>339.82</v>
      </c>
      <c r="Q25" s="196">
        <f t="shared" si="7"/>
        <v>679.64</v>
      </c>
      <c r="R25" s="196">
        <f t="shared" si="8"/>
        <v>0</v>
      </c>
      <c r="S25" s="194">
        <v>231.4</v>
      </c>
      <c r="T25" s="184">
        <f t="shared" si="9"/>
        <v>462.8</v>
      </c>
      <c r="U25" s="183">
        <f t="shared" si="3"/>
        <v>9578.3317415799993</v>
      </c>
      <c r="V25" s="186"/>
    </row>
    <row r="26" spans="3:22" x14ac:dyDescent="0.25">
      <c r="C26" s="197" t="s">
        <v>227</v>
      </c>
      <c r="D26" s="205" t="s">
        <v>228</v>
      </c>
      <c r="E26" s="192" t="s">
        <v>229</v>
      </c>
      <c r="F26" s="203" t="s">
        <v>230</v>
      </c>
      <c r="G26" s="194"/>
      <c r="H26" s="195" t="s">
        <v>33</v>
      </c>
      <c r="I26" s="194"/>
      <c r="J26" s="194">
        <v>12099.372669999999</v>
      </c>
      <c r="K26" s="194">
        <f>J26*1.0615</f>
        <v>12843.484089205</v>
      </c>
      <c r="L26" s="194">
        <f>K26*2</f>
        <v>25686.968178409999</v>
      </c>
      <c r="M26" s="194">
        <v>0</v>
      </c>
      <c r="N26" s="194">
        <v>0</v>
      </c>
      <c r="O26" s="196">
        <f>N26*2</f>
        <v>0</v>
      </c>
      <c r="P26" s="194">
        <v>0</v>
      </c>
      <c r="Q26" s="196">
        <f>P26*2</f>
        <v>0</v>
      </c>
      <c r="R26" s="196">
        <f>M26*2</f>
        <v>0</v>
      </c>
      <c r="S26" s="194">
        <v>0</v>
      </c>
      <c r="T26" s="184">
        <f>S26*2</f>
        <v>0</v>
      </c>
      <c r="U26" s="183">
        <f>L26+O26+Q26+R26+T26</f>
        <v>25686.968178409999</v>
      </c>
      <c r="V26" s="207"/>
    </row>
    <row r="27" spans="3:22" x14ac:dyDescent="0.25">
      <c r="C27" s="197" t="s">
        <v>231</v>
      </c>
      <c r="D27" s="205" t="s">
        <v>232</v>
      </c>
      <c r="E27" s="192" t="s">
        <v>233</v>
      </c>
      <c r="F27" s="203" t="s">
        <v>219</v>
      </c>
      <c r="G27" s="195" t="s">
        <v>33</v>
      </c>
      <c r="H27" s="206"/>
      <c r="I27" s="194"/>
      <c r="J27" s="194">
        <v>8446.4159500000005</v>
      </c>
      <c r="K27" s="194">
        <f t="shared" si="4"/>
        <v>8965.8705309250017</v>
      </c>
      <c r="L27" s="194">
        <f t="shared" si="5"/>
        <v>17931.741061850003</v>
      </c>
      <c r="M27" s="194">
        <v>0</v>
      </c>
      <c r="N27" s="194">
        <v>250</v>
      </c>
      <c r="O27" s="196">
        <f t="shared" si="6"/>
        <v>500</v>
      </c>
      <c r="P27" s="194">
        <v>203.89</v>
      </c>
      <c r="Q27" s="196">
        <f t="shared" si="7"/>
        <v>407.78</v>
      </c>
      <c r="R27" s="196">
        <f t="shared" si="8"/>
        <v>0</v>
      </c>
      <c r="S27" s="194">
        <v>231.4</v>
      </c>
      <c r="T27" s="184">
        <f t="shared" si="9"/>
        <v>462.8</v>
      </c>
      <c r="U27" s="183">
        <f t="shared" si="3"/>
        <v>19302.321061850002</v>
      </c>
      <c r="V27" s="186"/>
    </row>
    <row r="28" spans="3:22" x14ac:dyDescent="0.25">
      <c r="C28" s="197" t="s">
        <v>234</v>
      </c>
      <c r="D28" s="205" t="s">
        <v>235</v>
      </c>
      <c r="E28" s="192" t="s">
        <v>236</v>
      </c>
      <c r="F28" s="203" t="s">
        <v>223</v>
      </c>
      <c r="G28" s="195" t="s">
        <v>33</v>
      </c>
      <c r="H28" s="206"/>
      <c r="I28" s="194"/>
      <c r="J28" s="194">
        <v>5278.5653499999989</v>
      </c>
      <c r="K28" s="194">
        <f t="shared" si="4"/>
        <v>5603.1971190249997</v>
      </c>
      <c r="L28" s="194">
        <f t="shared" si="5"/>
        <v>11206.394238049999</v>
      </c>
      <c r="M28" s="194"/>
      <c r="N28" s="194"/>
      <c r="O28" s="196"/>
      <c r="P28" s="194"/>
      <c r="Q28" s="196"/>
      <c r="R28" s="196"/>
      <c r="S28" s="194"/>
      <c r="T28" s="184"/>
      <c r="U28" s="183">
        <f t="shared" si="3"/>
        <v>11206.394238049999</v>
      </c>
      <c r="V28" s="186"/>
    </row>
    <row r="29" spans="3:22" x14ac:dyDescent="0.25">
      <c r="C29" s="197" t="s">
        <v>237</v>
      </c>
      <c r="D29" s="205" t="s">
        <v>238</v>
      </c>
      <c r="E29" s="192" t="s">
        <v>239</v>
      </c>
      <c r="F29" s="203" t="s">
        <v>240</v>
      </c>
      <c r="G29" s="195" t="s">
        <v>33</v>
      </c>
      <c r="H29" s="206"/>
      <c r="I29" s="194"/>
      <c r="J29" s="194">
        <v>2749.6769999999997</v>
      </c>
      <c r="K29" s="194">
        <f>J29*1.0615</f>
        <v>2918.7821355000001</v>
      </c>
      <c r="L29" s="194">
        <f>K29*2</f>
        <v>5837.5642710000002</v>
      </c>
      <c r="M29" s="194">
        <v>0</v>
      </c>
      <c r="N29" s="194">
        <v>250</v>
      </c>
      <c r="O29" s="196">
        <f>N29*2</f>
        <v>500</v>
      </c>
      <c r="P29" s="194">
        <v>203.89</v>
      </c>
      <c r="Q29" s="196">
        <f>P29*2</f>
        <v>407.78</v>
      </c>
      <c r="R29" s="196">
        <f>M29*2</f>
        <v>0</v>
      </c>
      <c r="S29" s="194">
        <v>509.6</v>
      </c>
      <c r="T29" s="184">
        <f>S29*2</f>
        <v>1019.2</v>
      </c>
      <c r="U29" s="183">
        <f>L29+O29+Q29+R29+T29</f>
        <v>7764.5442709999998</v>
      </c>
      <c r="V29" s="186"/>
    </row>
    <row r="30" spans="3:22" x14ac:dyDescent="0.25">
      <c r="C30" s="197" t="s">
        <v>241</v>
      </c>
      <c r="D30" s="205" t="s">
        <v>242</v>
      </c>
      <c r="E30" s="192" t="s">
        <v>243</v>
      </c>
      <c r="F30" s="203" t="s">
        <v>219</v>
      </c>
      <c r="G30" s="194"/>
      <c r="H30" s="195" t="s">
        <v>33</v>
      </c>
      <c r="I30" s="194"/>
      <c r="J30" s="194">
        <v>4815.1617799999995</v>
      </c>
      <c r="K30" s="194">
        <f t="shared" si="4"/>
        <v>5111.2942294699997</v>
      </c>
      <c r="L30" s="194">
        <f t="shared" si="5"/>
        <v>10222.588458939999</v>
      </c>
      <c r="M30" s="194">
        <v>0</v>
      </c>
      <c r="N30" s="194">
        <v>0</v>
      </c>
      <c r="O30" s="196">
        <f t="shared" si="6"/>
        <v>0</v>
      </c>
      <c r="P30" s="194">
        <v>0</v>
      </c>
      <c r="Q30" s="196">
        <f t="shared" si="7"/>
        <v>0</v>
      </c>
      <c r="R30" s="196">
        <f t="shared" si="8"/>
        <v>0</v>
      </c>
      <c r="S30" s="194">
        <v>0</v>
      </c>
      <c r="T30" s="184">
        <f t="shared" si="9"/>
        <v>0</v>
      </c>
      <c r="U30" s="183">
        <f t="shared" si="3"/>
        <v>10222.588458939999</v>
      </c>
      <c r="V30" s="186"/>
    </row>
    <row r="31" spans="3:22" x14ac:dyDescent="0.25">
      <c r="C31" s="197" t="s">
        <v>244</v>
      </c>
      <c r="D31" s="205" t="s">
        <v>245</v>
      </c>
      <c r="E31" s="192" t="s">
        <v>246</v>
      </c>
      <c r="F31" s="203" t="s">
        <v>223</v>
      </c>
      <c r="G31" s="194"/>
      <c r="H31" s="195" t="s">
        <v>33</v>
      </c>
      <c r="I31" s="194"/>
      <c r="J31" s="194">
        <v>2874.1908699999999</v>
      </c>
      <c r="K31" s="194">
        <f>J31*1.0615</f>
        <v>3050.9536085050004</v>
      </c>
      <c r="L31" s="194">
        <f>K31*2</f>
        <v>6101.9072170100007</v>
      </c>
      <c r="M31" s="194">
        <v>0</v>
      </c>
      <c r="N31" s="194">
        <v>0</v>
      </c>
      <c r="O31" s="196">
        <f>N31*2</f>
        <v>0</v>
      </c>
      <c r="P31" s="194">
        <v>0</v>
      </c>
      <c r="Q31" s="196">
        <f>P31*2</f>
        <v>0</v>
      </c>
      <c r="R31" s="196">
        <f>M31*2</f>
        <v>0</v>
      </c>
      <c r="S31" s="194">
        <v>0</v>
      </c>
      <c r="T31" s="184">
        <f>S31*2</f>
        <v>0</v>
      </c>
      <c r="U31" s="183">
        <f>L31+O31+Q31+R31+T31</f>
        <v>6101.9072170100007</v>
      </c>
      <c r="V31" s="207"/>
    </row>
    <row r="32" spans="3:22" x14ac:dyDescent="0.25">
      <c r="C32" s="197" t="s">
        <v>247</v>
      </c>
      <c r="D32" s="205" t="s">
        <v>248</v>
      </c>
      <c r="E32" s="192" t="s">
        <v>249</v>
      </c>
      <c r="F32" s="203" t="s">
        <v>250</v>
      </c>
      <c r="G32" s="194" t="s">
        <v>33</v>
      </c>
      <c r="H32" s="195"/>
      <c r="I32" s="194"/>
      <c r="J32" s="194">
        <v>7906.924579999999</v>
      </c>
      <c r="K32" s="194">
        <f t="shared" si="4"/>
        <v>8393.2004416700001</v>
      </c>
      <c r="L32" s="194">
        <f t="shared" si="5"/>
        <v>16786.40088334</v>
      </c>
      <c r="M32" s="194">
        <v>0</v>
      </c>
      <c r="N32" s="194">
        <v>0</v>
      </c>
      <c r="O32" s="196">
        <f t="shared" si="6"/>
        <v>0</v>
      </c>
      <c r="P32" s="194">
        <v>0</v>
      </c>
      <c r="Q32" s="196">
        <f t="shared" si="7"/>
        <v>0</v>
      </c>
      <c r="R32" s="196">
        <f t="shared" si="8"/>
        <v>0</v>
      </c>
      <c r="S32" s="194">
        <v>0</v>
      </c>
      <c r="T32" s="184">
        <f t="shared" si="9"/>
        <v>0</v>
      </c>
      <c r="U32" s="183">
        <f t="shared" si="3"/>
        <v>16786.40088334</v>
      </c>
      <c r="V32" s="186"/>
    </row>
    <row r="33" spans="3:22" x14ac:dyDescent="0.25">
      <c r="C33" s="197" t="s">
        <v>251</v>
      </c>
      <c r="D33" s="205" t="s">
        <v>252</v>
      </c>
      <c r="E33" s="192" t="s">
        <v>253</v>
      </c>
      <c r="F33" s="203" t="s">
        <v>254</v>
      </c>
      <c r="G33" s="194"/>
      <c r="H33" s="195" t="s">
        <v>33</v>
      </c>
      <c r="I33" s="194"/>
      <c r="J33" s="194">
        <v>4770.2514199999996</v>
      </c>
      <c r="K33" s="194">
        <f>J33*1.0615</f>
        <v>5063.6218823300005</v>
      </c>
      <c r="L33" s="194">
        <f>K33*2</f>
        <v>10127.243764660001</v>
      </c>
      <c r="M33" s="194">
        <v>0</v>
      </c>
      <c r="N33" s="194">
        <v>0</v>
      </c>
      <c r="O33" s="196">
        <v>0</v>
      </c>
      <c r="P33" s="194">
        <v>0</v>
      </c>
      <c r="Q33" s="196">
        <v>0</v>
      </c>
      <c r="R33" s="196">
        <v>0</v>
      </c>
      <c r="S33" s="194">
        <v>0</v>
      </c>
      <c r="T33" s="184">
        <v>0</v>
      </c>
      <c r="U33" s="183">
        <f>L33+O33+Q33+R33+T33</f>
        <v>10127.243764660001</v>
      </c>
      <c r="V33" s="207"/>
    </row>
    <row r="34" spans="3:22" x14ac:dyDescent="0.25">
      <c r="C34" s="197" t="s">
        <v>255</v>
      </c>
      <c r="D34" s="205" t="s">
        <v>256</v>
      </c>
      <c r="E34" s="192" t="s">
        <v>257</v>
      </c>
      <c r="F34" s="203" t="s">
        <v>258</v>
      </c>
      <c r="G34" s="194"/>
      <c r="H34" s="195" t="s">
        <v>33</v>
      </c>
      <c r="I34" s="194"/>
      <c r="J34" s="194">
        <v>7681.0634099999997</v>
      </c>
      <c r="K34" s="194">
        <f t="shared" si="4"/>
        <v>8153.4488097150006</v>
      </c>
      <c r="L34" s="194">
        <f t="shared" si="5"/>
        <v>16306.897619430001</v>
      </c>
      <c r="M34" s="194">
        <v>0</v>
      </c>
      <c r="N34" s="194">
        <v>0</v>
      </c>
      <c r="O34" s="196">
        <f t="shared" si="6"/>
        <v>0</v>
      </c>
      <c r="P34" s="194">
        <v>0</v>
      </c>
      <c r="Q34" s="196">
        <f t="shared" si="7"/>
        <v>0</v>
      </c>
      <c r="R34" s="196">
        <f t="shared" si="8"/>
        <v>0</v>
      </c>
      <c r="S34" s="194">
        <v>0</v>
      </c>
      <c r="T34" s="184">
        <f t="shared" si="9"/>
        <v>0</v>
      </c>
      <c r="U34" s="183">
        <f t="shared" si="3"/>
        <v>16306.897619430001</v>
      </c>
      <c r="V34" s="186"/>
    </row>
    <row r="35" spans="3:22" x14ac:dyDescent="0.25">
      <c r="C35" s="197" t="s">
        <v>259</v>
      </c>
      <c r="D35" s="205" t="s">
        <v>260</v>
      </c>
      <c r="E35" s="192" t="s">
        <v>261</v>
      </c>
      <c r="F35" s="203" t="s">
        <v>262</v>
      </c>
      <c r="G35" s="194"/>
      <c r="H35" s="195" t="s">
        <v>33</v>
      </c>
      <c r="I35" s="194"/>
      <c r="J35" s="194">
        <v>4200.14966</v>
      </c>
      <c r="K35" s="194">
        <f t="shared" si="4"/>
        <v>4458.4588640900001</v>
      </c>
      <c r="L35" s="194">
        <f t="shared" si="5"/>
        <v>8916.9177281800003</v>
      </c>
      <c r="M35" s="194">
        <v>0</v>
      </c>
      <c r="N35" s="194">
        <v>0</v>
      </c>
      <c r="O35" s="196">
        <f t="shared" si="6"/>
        <v>0</v>
      </c>
      <c r="P35" s="194">
        <v>0</v>
      </c>
      <c r="Q35" s="196">
        <f t="shared" si="7"/>
        <v>0</v>
      </c>
      <c r="R35" s="196">
        <f t="shared" si="8"/>
        <v>0</v>
      </c>
      <c r="S35" s="194">
        <v>0</v>
      </c>
      <c r="T35" s="184">
        <f t="shared" si="9"/>
        <v>0</v>
      </c>
      <c r="U35" s="183">
        <f t="shared" si="3"/>
        <v>8916.9177281800003</v>
      </c>
    </row>
    <row r="36" spans="3:22" x14ac:dyDescent="0.25">
      <c r="C36" s="197" t="s">
        <v>263</v>
      </c>
      <c r="D36" s="205" t="s">
        <v>264</v>
      </c>
      <c r="E36" s="192" t="s">
        <v>265</v>
      </c>
      <c r="F36" s="203" t="s">
        <v>219</v>
      </c>
      <c r="G36" s="194"/>
      <c r="H36" s="195" t="s">
        <v>33</v>
      </c>
      <c r="I36" s="194"/>
      <c r="J36" s="194">
        <v>2835.0231800000001</v>
      </c>
      <c r="K36" s="194">
        <f>J36*1.0615</f>
        <v>3009.3771055700004</v>
      </c>
      <c r="L36" s="194">
        <f>K36*2</f>
        <v>6018.7542111400007</v>
      </c>
      <c r="M36" s="194">
        <v>0</v>
      </c>
      <c r="N36" s="194">
        <v>0</v>
      </c>
      <c r="O36" s="196">
        <f>N36*2</f>
        <v>0</v>
      </c>
      <c r="P36" s="194">
        <v>0</v>
      </c>
      <c r="Q36" s="196">
        <f>P36*2</f>
        <v>0</v>
      </c>
      <c r="R36" s="196">
        <f>M36*2</f>
        <v>0</v>
      </c>
      <c r="S36" s="194">
        <v>0</v>
      </c>
      <c r="T36" s="184">
        <f>S36*2</f>
        <v>0</v>
      </c>
      <c r="U36" s="183">
        <f>L36+O36+Q36+R36+T36</f>
        <v>6018.7542111400007</v>
      </c>
      <c r="V36" s="207"/>
    </row>
    <row r="37" spans="3:22" x14ac:dyDescent="0.25">
      <c r="C37" s="197" t="s">
        <v>266</v>
      </c>
      <c r="D37" s="205" t="s">
        <v>267</v>
      </c>
      <c r="E37" s="192" t="s">
        <v>268</v>
      </c>
      <c r="F37" s="203" t="s">
        <v>269</v>
      </c>
      <c r="G37" s="194"/>
      <c r="H37" s="191" t="s">
        <v>33</v>
      </c>
      <c r="I37" s="191"/>
      <c r="J37" s="194">
        <v>7681.0634099999997</v>
      </c>
      <c r="K37" s="194">
        <f t="shared" si="4"/>
        <v>8153.4488097150006</v>
      </c>
      <c r="L37" s="194">
        <f t="shared" si="5"/>
        <v>16306.897619430001</v>
      </c>
      <c r="M37" s="194">
        <v>0</v>
      </c>
      <c r="N37" s="194">
        <v>0</v>
      </c>
      <c r="O37" s="196">
        <v>0</v>
      </c>
      <c r="P37" s="194">
        <v>0</v>
      </c>
      <c r="Q37" s="196">
        <v>0</v>
      </c>
      <c r="R37" s="196">
        <v>0</v>
      </c>
      <c r="S37" s="194">
        <v>0</v>
      </c>
      <c r="T37" s="184">
        <v>0</v>
      </c>
      <c r="U37" s="183">
        <f t="shared" si="3"/>
        <v>16306.897619430001</v>
      </c>
      <c r="V37" s="186"/>
    </row>
    <row r="38" spans="3:22" x14ac:dyDescent="0.25">
      <c r="C38" s="197" t="s">
        <v>270</v>
      </c>
      <c r="D38" s="205" t="s">
        <v>271</v>
      </c>
      <c r="E38" s="192" t="s">
        <v>272</v>
      </c>
      <c r="F38" s="203" t="s">
        <v>273</v>
      </c>
      <c r="G38" s="194"/>
      <c r="H38" s="191" t="s">
        <v>33</v>
      </c>
      <c r="I38" s="191"/>
      <c r="J38" s="194">
        <v>4012.7138599999998</v>
      </c>
      <c r="K38" s="194">
        <f t="shared" si="4"/>
        <v>4259.49576239</v>
      </c>
      <c r="L38" s="194">
        <f t="shared" si="5"/>
        <v>8518.99152478</v>
      </c>
      <c r="M38" s="194">
        <v>0</v>
      </c>
      <c r="N38" s="194">
        <v>0</v>
      </c>
      <c r="O38" s="196">
        <v>0</v>
      </c>
      <c r="P38" s="194">
        <v>0</v>
      </c>
      <c r="Q38" s="196">
        <v>0</v>
      </c>
      <c r="R38" s="196">
        <v>0</v>
      </c>
      <c r="S38" s="194">
        <v>0</v>
      </c>
      <c r="T38" s="184">
        <v>0</v>
      </c>
      <c r="U38" s="183">
        <f t="shared" si="3"/>
        <v>8518.99152478</v>
      </c>
      <c r="V38" s="186"/>
    </row>
    <row r="39" spans="3:22" x14ac:dyDescent="0.25">
      <c r="C39" s="197" t="s">
        <v>274</v>
      </c>
      <c r="D39" s="205" t="s">
        <v>275</v>
      </c>
      <c r="E39" s="192" t="s">
        <v>276</v>
      </c>
      <c r="F39" s="203" t="s">
        <v>219</v>
      </c>
      <c r="G39" s="194"/>
      <c r="H39" s="191" t="s">
        <v>33</v>
      </c>
      <c r="I39" s="191"/>
      <c r="J39" s="194">
        <v>2835.0231800000001</v>
      </c>
      <c r="K39" s="194">
        <f t="shared" si="4"/>
        <v>3009.3771055700004</v>
      </c>
      <c r="L39" s="194">
        <f t="shared" si="5"/>
        <v>6018.7542111400007</v>
      </c>
      <c r="M39" s="194">
        <v>0</v>
      </c>
      <c r="N39" s="194">
        <v>0</v>
      </c>
      <c r="O39" s="196">
        <v>0</v>
      </c>
      <c r="P39" s="194">
        <v>0</v>
      </c>
      <c r="Q39" s="196">
        <v>0</v>
      </c>
      <c r="R39" s="196">
        <v>0</v>
      </c>
      <c r="S39" s="194">
        <v>0</v>
      </c>
      <c r="T39" s="184">
        <v>0</v>
      </c>
      <c r="U39" s="183">
        <f t="shared" si="3"/>
        <v>6018.7542111400007</v>
      </c>
      <c r="V39" s="186"/>
    </row>
    <row r="40" spans="3:22" x14ac:dyDescent="0.25">
      <c r="C40" s="197" t="s">
        <v>277</v>
      </c>
      <c r="D40" s="205" t="s">
        <v>278</v>
      </c>
      <c r="E40" s="208" t="s">
        <v>279</v>
      </c>
      <c r="F40" s="203" t="s">
        <v>262</v>
      </c>
      <c r="G40" s="204"/>
      <c r="H40" s="195" t="s">
        <v>33</v>
      </c>
      <c r="I40" s="204"/>
      <c r="J40" s="194">
        <v>3194.6359799999996</v>
      </c>
      <c r="K40" s="194">
        <f>J40*1.0615</f>
        <v>3391.10609277</v>
      </c>
      <c r="L40" s="194">
        <f>K40*2</f>
        <v>6782.2121855400001</v>
      </c>
      <c r="M40" s="194">
        <v>0</v>
      </c>
      <c r="N40" s="194">
        <v>0</v>
      </c>
      <c r="O40" s="196">
        <f>N40*2</f>
        <v>0</v>
      </c>
      <c r="P40" s="194">
        <v>0</v>
      </c>
      <c r="Q40" s="196">
        <v>0</v>
      </c>
      <c r="R40" s="196">
        <f>M40*2</f>
        <v>0</v>
      </c>
      <c r="S40" s="194">
        <v>0</v>
      </c>
      <c r="T40" s="184">
        <f>S40*2</f>
        <v>0</v>
      </c>
      <c r="U40" s="183">
        <f>L40+O40+Q40+R40+T64</f>
        <v>6782.2121855400001</v>
      </c>
      <c r="V40" s="186"/>
    </row>
    <row r="41" spans="3:22" x14ac:dyDescent="0.25">
      <c r="C41" s="197" t="s">
        <v>280</v>
      </c>
      <c r="D41" s="205" t="s">
        <v>281</v>
      </c>
      <c r="E41" s="192" t="s">
        <v>282</v>
      </c>
      <c r="F41" s="203" t="s">
        <v>283</v>
      </c>
      <c r="G41" s="194"/>
      <c r="H41" s="191" t="s">
        <v>33</v>
      </c>
      <c r="I41" s="191"/>
      <c r="J41" s="194">
        <v>20224.07</v>
      </c>
      <c r="K41" s="194">
        <f t="shared" si="4"/>
        <v>21467.850305000004</v>
      </c>
      <c r="L41" s="194">
        <f t="shared" si="5"/>
        <v>42935.700610000007</v>
      </c>
      <c r="M41" s="194">
        <v>0</v>
      </c>
      <c r="N41" s="194">
        <v>0</v>
      </c>
      <c r="O41" s="196">
        <v>0</v>
      </c>
      <c r="P41" s="194">
        <v>0</v>
      </c>
      <c r="Q41" s="196">
        <v>0</v>
      </c>
      <c r="R41" s="196">
        <v>0</v>
      </c>
      <c r="S41" s="194">
        <v>0</v>
      </c>
      <c r="T41" s="184">
        <v>0</v>
      </c>
      <c r="U41" s="183">
        <f t="shared" si="3"/>
        <v>42935.700610000007</v>
      </c>
      <c r="V41" s="186"/>
    </row>
    <row r="42" spans="3:22" x14ac:dyDescent="0.25">
      <c r="C42" s="197" t="s">
        <v>284</v>
      </c>
      <c r="D42" s="198" t="s">
        <v>285</v>
      </c>
      <c r="E42" s="199" t="s">
        <v>286</v>
      </c>
      <c r="F42" s="203" t="s">
        <v>287</v>
      </c>
      <c r="G42" s="194"/>
      <c r="H42" s="191" t="s">
        <v>33</v>
      </c>
      <c r="I42" s="191"/>
      <c r="J42" s="194"/>
      <c r="K42" s="194">
        <v>8172.04</v>
      </c>
      <c r="L42" s="194">
        <f t="shared" si="5"/>
        <v>16344.08</v>
      </c>
      <c r="M42" s="194">
        <v>0</v>
      </c>
      <c r="N42" s="194">
        <v>0</v>
      </c>
      <c r="O42" s="196">
        <v>0</v>
      </c>
      <c r="P42" s="194">
        <v>0</v>
      </c>
      <c r="Q42" s="196">
        <v>0</v>
      </c>
      <c r="R42" s="196">
        <v>0</v>
      </c>
      <c r="S42" s="194">
        <v>0</v>
      </c>
      <c r="T42" s="184">
        <v>0</v>
      </c>
      <c r="U42" s="183">
        <f t="shared" si="3"/>
        <v>16344.08</v>
      </c>
      <c r="V42" s="186"/>
    </row>
    <row r="43" spans="3:22" x14ac:dyDescent="0.25">
      <c r="C43" s="197" t="s">
        <v>288</v>
      </c>
      <c r="D43" s="198" t="s">
        <v>289</v>
      </c>
      <c r="E43" s="199" t="s">
        <v>290</v>
      </c>
      <c r="F43" s="203" t="s">
        <v>223</v>
      </c>
      <c r="G43" s="194"/>
      <c r="H43" s="191" t="s">
        <v>33</v>
      </c>
      <c r="I43" s="191"/>
      <c r="J43" s="194"/>
      <c r="K43" s="194">
        <v>3271.91</v>
      </c>
      <c r="L43" s="194">
        <f t="shared" si="5"/>
        <v>6543.82</v>
      </c>
      <c r="M43" s="194">
        <v>0</v>
      </c>
      <c r="N43" s="194">
        <v>0</v>
      </c>
      <c r="O43" s="196">
        <v>0</v>
      </c>
      <c r="P43" s="194">
        <v>0</v>
      </c>
      <c r="Q43" s="196">
        <v>0</v>
      </c>
      <c r="R43" s="196">
        <v>0</v>
      </c>
      <c r="S43" s="194">
        <v>0</v>
      </c>
      <c r="T43" s="184">
        <v>0</v>
      </c>
      <c r="U43" s="183">
        <f t="shared" si="3"/>
        <v>6543.82</v>
      </c>
      <c r="V43" s="186"/>
    </row>
    <row r="44" spans="3:22" x14ac:dyDescent="0.25">
      <c r="C44" s="197" t="s">
        <v>291</v>
      </c>
      <c r="D44" s="198" t="s">
        <v>292</v>
      </c>
      <c r="E44" s="199" t="s">
        <v>293</v>
      </c>
      <c r="F44" s="203" t="s">
        <v>219</v>
      </c>
      <c r="G44" s="194"/>
      <c r="H44" s="191" t="s">
        <v>33</v>
      </c>
      <c r="I44" s="191"/>
      <c r="J44" s="194"/>
      <c r="K44" s="194">
        <v>3649.87</v>
      </c>
      <c r="L44" s="194">
        <f t="shared" si="5"/>
        <v>7299.74</v>
      </c>
      <c r="M44" s="194">
        <v>0</v>
      </c>
      <c r="N44" s="194">
        <v>0</v>
      </c>
      <c r="O44" s="196">
        <v>0</v>
      </c>
      <c r="P44" s="194">
        <v>0</v>
      </c>
      <c r="Q44" s="196">
        <v>0</v>
      </c>
      <c r="R44" s="196">
        <v>0</v>
      </c>
      <c r="S44" s="194">
        <v>0</v>
      </c>
      <c r="T44" s="184">
        <v>0</v>
      </c>
      <c r="U44" s="183">
        <f t="shared" si="3"/>
        <v>7299.74</v>
      </c>
      <c r="V44" s="186"/>
    </row>
    <row r="45" spans="3:22" x14ac:dyDescent="0.25">
      <c r="C45" s="197"/>
      <c r="D45" s="209"/>
      <c r="E45" s="210"/>
      <c r="F45" s="203"/>
      <c r="G45" s="194"/>
      <c r="H45" s="191"/>
      <c r="I45" s="191"/>
      <c r="J45" s="194"/>
      <c r="K45" s="194"/>
      <c r="L45" s="194"/>
      <c r="M45" s="194"/>
      <c r="N45" s="194"/>
      <c r="O45" s="196"/>
      <c r="P45" s="194"/>
      <c r="Q45" s="196"/>
      <c r="R45" s="196"/>
      <c r="S45" s="194"/>
      <c r="T45" s="184"/>
      <c r="U45" s="183"/>
      <c r="V45" s="186"/>
    </row>
    <row r="46" spans="3:22" x14ac:dyDescent="0.25">
      <c r="C46" s="201"/>
      <c r="D46" s="202" t="s">
        <v>294</v>
      </c>
      <c r="E46" s="192"/>
      <c r="F46" s="203"/>
      <c r="G46" s="194"/>
      <c r="H46" s="195"/>
      <c r="I46" s="194"/>
      <c r="J46" s="194"/>
      <c r="K46" s="194"/>
      <c r="L46" s="194"/>
      <c r="M46" s="194"/>
      <c r="N46" s="194"/>
      <c r="O46" s="196"/>
      <c r="P46" s="194"/>
      <c r="Q46" s="196"/>
      <c r="R46" s="196"/>
      <c r="S46" s="194"/>
      <c r="T46" s="184"/>
      <c r="U46" s="183"/>
      <c r="V46" s="186"/>
    </row>
    <row r="47" spans="3:22" x14ac:dyDescent="0.25">
      <c r="C47" s="197" t="s">
        <v>295</v>
      </c>
      <c r="D47" s="205" t="s">
        <v>296</v>
      </c>
      <c r="E47" s="192" t="s">
        <v>297</v>
      </c>
      <c r="F47" s="203" t="s">
        <v>219</v>
      </c>
      <c r="G47" s="194"/>
      <c r="H47" s="195" t="s">
        <v>33</v>
      </c>
      <c r="I47" s="194"/>
      <c r="J47" s="194">
        <v>6069.7031999999981</v>
      </c>
      <c r="K47" s="194">
        <f t="shared" si="4"/>
        <v>6442.9899467999985</v>
      </c>
      <c r="L47" s="194">
        <f t="shared" si="5"/>
        <v>12885.979893599997</v>
      </c>
      <c r="M47" s="194">
        <v>0</v>
      </c>
      <c r="N47" s="194">
        <v>0</v>
      </c>
      <c r="O47" s="196">
        <v>0</v>
      </c>
      <c r="P47" s="194">
        <v>0</v>
      </c>
      <c r="Q47" s="196">
        <v>0</v>
      </c>
      <c r="R47" s="196">
        <v>0</v>
      </c>
      <c r="S47" s="194">
        <v>0</v>
      </c>
      <c r="T47" s="184">
        <v>0</v>
      </c>
      <c r="U47" s="183">
        <f t="shared" ref="U47:U118" si="10">L47+O47+Q47+R47+T47</f>
        <v>12885.979893599997</v>
      </c>
      <c r="V47" s="186"/>
    </row>
    <row r="48" spans="3:22" x14ac:dyDescent="0.25">
      <c r="C48" s="197" t="s">
        <v>298</v>
      </c>
      <c r="D48" s="205" t="s">
        <v>299</v>
      </c>
      <c r="E48" s="192" t="s">
        <v>300</v>
      </c>
      <c r="F48" s="203" t="s">
        <v>301</v>
      </c>
      <c r="G48" s="194"/>
      <c r="H48" s="195" t="s">
        <v>33</v>
      </c>
      <c r="I48" s="194"/>
      <c r="J48" s="194">
        <v>5725.0708299999997</v>
      </c>
      <c r="K48" s="194">
        <f t="shared" si="4"/>
        <v>6077.1626860450006</v>
      </c>
      <c r="L48" s="194">
        <f t="shared" si="5"/>
        <v>12154.325372090001</v>
      </c>
      <c r="M48" s="194">
        <v>0</v>
      </c>
      <c r="N48" s="194">
        <v>0</v>
      </c>
      <c r="O48" s="196">
        <f t="shared" si="6"/>
        <v>0</v>
      </c>
      <c r="P48" s="194">
        <v>0</v>
      </c>
      <c r="Q48" s="196">
        <f t="shared" si="7"/>
        <v>0</v>
      </c>
      <c r="R48" s="196">
        <f t="shared" si="8"/>
        <v>0</v>
      </c>
      <c r="S48" s="194">
        <v>0</v>
      </c>
      <c r="T48" s="184">
        <f t="shared" si="9"/>
        <v>0</v>
      </c>
      <c r="U48" s="183">
        <f t="shared" si="10"/>
        <v>12154.325372090001</v>
      </c>
      <c r="V48" s="207"/>
    </row>
    <row r="49" spans="3:22" x14ac:dyDescent="0.25">
      <c r="C49" s="197" t="s">
        <v>302</v>
      </c>
      <c r="D49" s="205" t="s">
        <v>303</v>
      </c>
      <c r="E49" s="192" t="s">
        <v>304</v>
      </c>
      <c r="F49" s="203" t="s">
        <v>305</v>
      </c>
      <c r="G49" s="195" t="s">
        <v>33</v>
      </c>
      <c r="H49" s="206"/>
      <c r="I49" s="194"/>
      <c r="J49" s="194">
        <v>4119.9791000000005</v>
      </c>
      <c r="K49" s="194">
        <f t="shared" si="4"/>
        <v>4373.3578146500013</v>
      </c>
      <c r="L49" s="194">
        <f t="shared" si="5"/>
        <v>8746.7156293000025</v>
      </c>
      <c r="M49" s="194">
        <v>0</v>
      </c>
      <c r="N49" s="194">
        <v>250</v>
      </c>
      <c r="O49" s="196">
        <f t="shared" si="6"/>
        <v>500</v>
      </c>
      <c r="P49" s="194">
        <v>271.86</v>
      </c>
      <c r="Q49" s="196">
        <f t="shared" si="7"/>
        <v>543.72</v>
      </c>
      <c r="R49" s="196">
        <f t="shared" si="8"/>
        <v>0</v>
      </c>
      <c r="S49" s="194">
        <v>205.4</v>
      </c>
      <c r="T49" s="184">
        <f t="shared" si="9"/>
        <v>410.8</v>
      </c>
      <c r="U49" s="183">
        <f t="shared" si="10"/>
        <v>10201.235629300001</v>
      </c>
      <c r="V49" s="207"/>
    </row>
    <row r="50" spans="3:22" x14ac:dyDescent="0.25">
      <c r="C50" s="197" t="s">
        <v>306</v>
      </c>
      <c r="D50" s="205" t="s">
        <v>307</v>
      </c>
      <c r="E50" s="192" t="s">
        <v>308</v>
      </c>
      <c r="F50" s="203" t="s">
        <v>309</v>
      </c>
      <c r="G50" s="194"/>
      <c r="H50" s="195" t="s">
        <v>33</v>
      </c>
      <c r="I50" s="194"/>
      <c r="J50" s="194">
        <v>11542.807939999999</v>
      </c>
      <c r="K50" s="194">
        <f t="shared" si="4"/>
        <v>12252.69062831</v>
      </c>
      <c r="L50" s="194">
        <f t="shared" si="5"/>
        <v>24505.381256619999</v>
      </c>
      <c r="M50" s="194">
        <v>0</v>
      </c>
      <c r="N50" s="194">
        <v>0</v>
      </c>
      <c r="O50" s="196">
        <f t="shared" si="6"/>
        <v>0</v>
      </c>
      <c r="P50" s="194">
        <v>0</v>
      </c>
      <c r="Q50" s="196">
        <f t="shared" si="7"/>
        <v>0</v>
      </c>
      <c r="R50" s="196">
        <f t="shared" si="8"/>
        <v>0</v>
      </c>
      <c r="S50" s="194">
        <v>0</v>
      </c>
      <c r="T50" s="184">
        <f t="shared" si="9"/>
        <v>0</v>
      </c>
      <c r="U50" s="183">
        <f t="shared" si="10"/>
        <v>24505.381256619999</v>
      </c>
      <c r="V50" s="186"/>
    </row>
    <row r="51" spans="3:22" x14ac:dyDescent="0.25">
      <c r="C51" s="197" t="s">
        <v>310</v>
      </c>
      <c r="D51" s="205" t="s">
        <v>311</v>
      </c>
      <c r="E51" s="192" t="s">
        <v>312</v>
      </c>
      <c r="F51" s="203" t="s">
        <v>219</v>
      </c>
      <c r="G51" s="194" t="s">
        <v>33</v>
      </c>
      <c r="H51" s="195"/>
      <c r="I51" s="194"/>
      <c r="J51" s="194">
        <v>4595.0639000000001</v>
      </c>
      <c r="K51" s="194">
        <f>J51*1.0615</f>
        <v>4877.6603298500004</v>
      </c>
      <c r="L51" s="194">
        <f>K51*2</f>
        <v>9755.3206597000008</v>
      </c>
      <c r="M51" s="194">
        <v>0</v>
      </c>
      <c r="N51" s="194">
        <v>0</v>
      </c>
      <c r="O51" s="196">
        <v>0</v>
      </c>
      <c r="P51" s="194">
        <v>0</v>
      </c>
      <c r="Q51" s="196">
        <v>0</v>
      </c>
      <c r="R51" s="196">
        <v>0</v>
      </c>
      <c r="S51" s="194">
        <v>0</v>
      </c>
      <c r="T51" s="184">
        <v>0</v>
      </c>
      <c r="U51" s="183">
        <f>L51+O51+Q51+R51+T51</f>
        <v>9755.3206597000008</v>
      </c>
    </row>
    <row r="52" spans="3:22" x14ac:dyDescent="0.25">
      <c r="C52" s="197" t="s">
        <v>313</v>
      </c>
      <c r="D52" s="198" t="s">
        <v>314</v>
      </c>
      <c r="E52" s="199" t="s">
        <v>315</v>
      </c>
      <c r="F52" s="203" t="s">
        <v>316</v>
      </c>
      <c r="G52" s="194"/>
      <c r="H52" s="195" t="s">
        <v>33</v>
      </c>
      <c r="I52" s="194"/>
      <c r="J52" s="194"/>
      <c r="K52" s="194">
        <v>3740.25</v>
      </c>
      <c r="L52" s="194">
        <f>K52*2</f>
        <v>7480.5</v>
      </c>
      <c r="M52" s="194">
        <v>0</v>
      </c>
      <c r="N52" s="194">
        <v>0</v>
      </c>
      <c r="O52" s="196">
        <v>0</v>
      </c>
      <c r="P52" s="194">
        <v>0</v>
      </c>
      <c r="Q52" s="196">
        <v>0</v>
      </c>
      <c r="R52" s="196">
        <v>0</v>
      </c>
      <c r="S52" s="194">
        <v>0</v>
      </c>
      <c r="T52" s="184">
        <v>0</v>
      </c>
      <c r="U52" s="183">
        <f>L52+O52+Q52+R52+T52</f>
        <v>7480.5</v>
      </c>
      <c r="V52" s="186"/>
    </row>
    <row r="53" spans="3:22" x14ac:dyDescent="0.25">
      <c r="C53" s="197" t="s">
        <v>317</v>
      </c>
      <c r="D53" s="205" t="s">
        <v>318</v>
      </c>
      <c r="E53" s="192" t="s">
        <v>319</v>
      </c>
      <c r="F53" s="203" t="s">
        <v>320</v>
      </c>
      <c r="G53" s="195" t="s">
        <v>33</v>
      </c>
      <c r="H53" s="206"/>
      <c r="I53" s="194"/>
      <c r="J53" s="194">
        <v>7793.34962</v>
      </c>
      <c r="K53" s="194">
        <f t="shared" si="4"/>
        <v>8272.6406216300002</v>
      </c>
      <c r="L53" s="194">
        <f t="shared" si="5"/>
        <v>16545.28124326</v>
      </c>
      <c r="M53" s="194">
        <v>0</v>
      </c>
      <c r="N53" s="194">
        <v>250</v>
      </c>
      <c r="O53" s="196">
        <f t="shared" si="6"/>
        <v>500</v>
      </c>
      <c r="P53" s="194">
        <v>130.02000000000001</v>
      </c>
      <c r="Q53" s="196">
        <f t="shared" si="7"/>
        <v>260.04000000000002</v>
      </c>
      <c r="R53" s="196">
        <f t="shared" si="8"/>
        <v>0</v>
      </c>
      <c r="S53" s="194">
        <v>205.4</v>
      </c>
      <c r="T53" s="184">
        <f t="shared" si="9"/>
        <v>410.8</v>
      </c>
      <c r="U53" s="183">
        <f t="shared" si="10"/>
        <v>17716.12124326</v>
      </c>
      <c r="V53" s="186"/>
    </row>
    <row r="54" spans="3:22" x14ac:dyDescent="0.25">
      <c r="C54" s="197" t="s">
        <v>321</v>
      </c>
      <c r="D54" s="205" t="s">
        <v>322</v>
      </c>
      <c r="E54" s="192" t="s">
        <v>323</v>
      </c>
      <c r="F54" s="203" t="s">
        <v>324</v>
      </c>
      <c r="G54" s="194"/>
      <c r="H54" s="195" t="s">
        <v>33</v>
      </c>
      <c r="I54" s="194"/>
      <c r="J54" s="194">
        <v>7780.7301799999987</v>
      </c>
      <c r="K54" s="194">
        <f t="shared" si="4"/>
        <v>8259.2450860699992</v>
      </c>
      <c r="L54" s="194">
        <f t="shared" si="5"/>
        <v>16518.490172139998</v>
      </c>
      <c r="M54" s="194">
        <v>0</v>
      </c>
      <c r="N54" s="194">
        <v>0</v>
      </c>
      <c r="O54" s="196">
        <f>N54*2</f>
        <v>0</v>
      </c>
      <c r="P54" s="194">
        <v>0</v>
      </c>
      <c r="Q54" s="196">
        <f>P54*2</f>
        <v>0</v>
      </c>
      <c r="R54" s="196">
        <f>M54*2</f>
        <v>0</v>
      </c>
      <c r="S54" s="194">
        <v>0</v>
      </c>
      <c r="T54" s="184">
        <f>S54*2</f>
        <v>0</v>
      </c>
      <c r="U54" s="183">
        <f t="shared" si="10"/>
        <v>16518.490172139998</v>
      </c>
      <c r="V54" s="186"/>
    </row>
    <row r="55" spans="3:22" x14ac:dyDescent="0.25">
      <c r="C55" s="197" t="s">
        <v>325</v>
      </c>
      <c r="D55" s="205" t="s">
        <v>326</v>
      </c>
      <c r="E55" s="192" t="s">
        <v>327</v>
      </c>
      <c r="F55" s="203" t="s">
        <v>328</v>
      </c>
      <c r="G55" s="194"/>
      <c r="H55" s="195" t="s">
        <v>33</v>
      </c>
      <c r="I55" s="194"/>
      <c r="J55" s="194">
        <v>12009.37</v>
      </c>
      <c r="K55" s="194">
        <f t="shared" si="4"/>
        <v>12747.946255000003</v>
      </c>
      <c r="L55" s="194">
        <f t="shared" si="5"/>
        <v>25495.892510000005</v>
      </c>
      <c r="M55" s="194">
        <v>0</v>
      </c>
      <c r="N55" s="194">
        <v>0</v>
      </c>
      <c r="O55" s="196">
        <f t="shared" si="6"/>
        <v>0</v>
      </c>
      <c r="P55" s="194">
        <v>0</v>
      </c>
      <c r="Q55" s="196">
        <f t="shared" si="7"/>
        <v>0</v>
      </c>
      <c r="R55" s="196">
        <f t="shared" si="8"/>
        <v>0</v>
      </c>
      <c r="S55" s="194">
        <v>0</v>
      </c>
      <c r="T55" s="184">
        <f t="shared" si="9"/>
        <v>0</v>
      </c>
      <c r="U55" s="183">
        <f t="shared" si="10"/>
        <v>25495.892510000005</v>
      </c>
      <c r="V55" s="186"/>
    </row>
    <row r="56" spans="3:22" x14ac:dyDescent="0.25">
      <c r="C56" s="197" t="s">
        <v>329</v>
      </c>
      <c r="D56" s="205" t="s">
        <v>330</v>
      </c>
      <c r="E56" s="192" t="s">
        <v>331</v>
      </c>
      <c r="F56" s="203" t="s">
        <v>332</v>
      </c>
      <c r="G56" s="194" t="s">
        <v>33</v>
      </c>
      <c r="H56" s="195"/>
      <c r="I56" s="194"/>
      <c r="J56" s="194">
        <v>3561.2080300000002</v>
      </c>
      <c r="K56" s="194">
        <f>J56*1.0615</f>
        <v>3780.2223238450006</v>
      </c>
      <c r="L56" s="194">
        <f>K56*2</f>
        <v>7560.4446476900011</v>
      </c>
      <c r="M56" s="194"/>
      <c r="N56" s="194">
        <v>0</v>
      </c>
      <c r="O56" s="196">
        <f>N56*2</f>
        <v>0</v>
      </c>
      <c r="P56" s="194">
        <v>0</v>
      </c>
      <c r="Q56" s="196">
        <f>P56*2</f>
        <v>0</v>
      </c>
      <c r="R56" s="196">
        <f t="shared" si="8"/>
        <v>0</v>
      </c>
      <c r="S56" s="194">
        <v>0</v>
      </c>
      <c r="T56" s="184">
        <f t="shared" si="9"/>
        <v>0</v>
      </c>
      <c r="U56" s="183">
        <f>L56+O56+Q56+R56+T56</f>
        <v>7560.4446476900011</v>
      </c>
    </row>
    <row r="57" spans="3:22" x14ac:dyDescent="0.25">
      <c r="C57" s="197" t="s">
        <v>333</v>
      </c>
      <c r="D57" s="198" t="s">
        <v>334</v>
      </c>
      <c r="E57" s="199" t="s">
        <v>335</v>
      </c>
      <c r="F57" s="203" t="s">
        <v>336</v>
      </c>
      <c r="G57" s="204"/>
      <c r="H57" s="195" t="s">
        <v>33</v>
      </c>
      <c r="I57" s="204"/>
      <c r="J57" s="194">
        <v>20224.07</v>
      </c>
      <c r="K57" s="194">
        <f>J57*1.0615</f>
        <v>21467.850305000004</v>
      </c>
      <c r="L57" s="194">
        <f>K57*2</f>
        <v>42935.700610000007</v>
      </c>
      <c r="M57" s="194">
        <v>0</v>
      </c>
      <c r="N57" s="194">
        <v>0</v>
      </c>
      <c r="O57" s="196">
        <v>0</v>
      </c>
      <c r="P57" s="194">
        <v>0</v>
      </c>
      <c r="Q57" s="196">
        <v>0</v>
      </c>
      <c r="R57" s="196">
        <f t="shared" si="8"/>
        <v>0</v>
      </c>
      <c r="S57" s="194">
        <v>0</v>
      </c>
      <c r="T57" s="184">
        <f t="shared" si="9"/>
        <v>0</v>
      </c>
      <c r="U57" s="183">
        <f>L57+O57+Q57+R57+T66</f>
        <v>43420.600610000009</v>
      </c>
      <c r="V57" s="186"/>
    </row>
    <row r="58" spans="3:22" x14ac:dyDescent="0.25">
      <c r="C58" s="197" t="s">
        <v>337</v>
      </c>
      <c r="D58" s="205" t="s">
        <v>338</v>
      </c>
      <c r="E58" s="192" t="s">
        <v>339</v>
      </c>
      <c r="F58" s="203" t="s">
        <v>219</v>
      </c>
      <c r="G58" s="194" t="s">
        <v>33</v>
      </c>
      <c r="H58" s="195"/>
      <c r="I58" s="194"/>
      <c r="J58" s="194">
        <v>5613.7228299999997</v>
      </c>
      <c r="K58" s="194">
        <f t="shared" si="4"/>
        <v>5958.9667840450002</v>
      </c>
      <c r="L58" s="194">
        <f t="shared" si="5"/>
        <v>11917.93356809</v>
      </c>
      <c r="M58" s="194">
        <v>0</v>
      </c>
      <c r="N58" s="194">
        <v>0</v>
      </c>
      <c r="O58" s="196">
        <f>N58*2</f>
        <v>0</v>
      </c>
      <c r="P58" s="194">
        <v>0</v>
      </c>
      <c r="Q58" s="196">
        <f>P58*2</f>
        <v>0</v>
      </c>
      <c r="R58" s="196">
        <f t="shared" si="8"/>
        <v>0</v>
      </c>
      <c r="S58" s="194">
        <v>0</v>
      </c>
      <c r="T58" s="184">
        <f t="shared" si="9"/>
        <v>0</v>
      </c>
      <c r="U58" s="183">
        <f t="shared" si="10"/>
        <v>11917.93356809</v>
      </c>
      <c r="V58" s="186"/>
    </row>
    <row r="59" spans="3:22" x14ac:dyDescent="0.25">
      <c r="C59" s="197" t="s">
        <v>340</v>
      </c>
      <c r="D59" s="205" t="s">
        <v>341</v>
      </c>
      <c r="E59" s="192" t="s">
        <v>342</v>
      </c>
      <c r="F59" s="203" t="s">
        <v>219</v>
      </c>
      <c r="G59" s="194"/>
      <c r="H59" s="195" t="s">
        <v>33</v>
      </c>
      <c r="I59" s="194"/>
      <c r="J59" s="194">
        <v>8172.04</v>
      </c>
      <c r="K59" s="194">
        <f t="shared" si="4"/>
        <v>8674.6204600000001</v>
      </c>
      <c r="L59" s="194">
        <f t="shared" si="5"/>
        <v>17349.24092</v>
      </c>
      <c r="M59" s="194">
        <v>0</v>
      </c>
      <c r="N59" s="194">
        <v>0</v>
      </c>
      <c r="O59" s="196">
        <f>N59*2</f>
        <v>0</v>
      </c>
      <c r="P59" s="194">
        <v>0</v>
      </c>
      <c r="Q59" s="196">
        <f>P59*2</f>
        <v>0</v>
      </c>
      <c r="R59" s="196">
        <f t="shared" si="8"/>
        <v>0</v>
      </c>
      <c r="S59" s="194">
        <v>0</v>
      </c>
      <c r="T59" s="184">
        <f t="shared" si="9"/>
        <v>0</v>
      </c>
      <c r="U59" s="183">
        <f t="shared" si="10"/>
        <v>17349.24092</v>
      </c>
      <c r="V59" s="186"/>
    </row>
    <row r="60" spans="3:22" x14ac:dyDescent="0.25">
      <c r="C60" s="197" t="s">
        <v>343</v>
      </c>
      <c r="D60" s="205" t="s">
        <v>344</v>
      </c>
      <c r="E60" s="192" t="s">
        <v>345</v>
      </c>
      <c r="F60" s="203" t="s">
        <v>219</v>
      </c>
      <c r="G60" s="194"/>
      <c r="H60" s="195" t="s">
        <v>33</v>
      </c>
      <c r="I60" s="194"/>
      <c r="J60" s="194">
        <v>7131.1589399999993</v>
      </c>
      <c r="K60" s="194">
        <f t="shared" si="4"/>
        <v>7569.7252148099997</v>
      </c>
      <c r="L60" s="194">
        <f t="shared" si="5"/>
        <v>15139.450429619999</v>
      </c>
      <c r="M60" s="194">
        <v>0</v>
      </c>
      <c r="N60" s="194">
        <v>0</v>
      </c>
      <c r="O60" s="196">
        <f>N60*2</f>
        <v>0</v>
      </c>
      <c r="P60" s="194">
        <v>0</v>
      </c>
      <c r="Q60" s="196">
        <f t="shared" ref="Q60:Q61" si="11">P60*2</f>
        <v>0</v>
      </c>
      <c r="R60" s="196">
        <f t="shared" si="8"/>
        <v>0</v>
      </c>
      <c r="S60" s="194">
        <v>0</v>
      </c>
      <c r="T60" s="184">
        <f t="shared" si="9"/>
        <v>0</v>
      </c>
      <c r="U60" s="183">
        <f t="shared" si="10"/>
        <v>15139.450429619999</v>
      </c>
      <c r="V60" s="186"/>
    </row>
    <row r="61" spans="3:22" x14ac:dyDescent="0.25">
      <c r="C61" s="197" t="s">
        <v>346</v>
      </c>
      <c r="D61" s="205" t="s">
        <v>347</v>
      </c>
      <c r="E61" s="192" t="s">
        <v>348</v>
      </c>
      <c r="F61" s="203" t="s">
        <v>219</v>
      </c>
      <c r="G61" s="194"/>
      <c r="H61" s="195" t="s">
        <v>33</v>
      </c>
      <c r="I61" s="194"/>
      <c r="J61" s="194">
        <v>2830.3939899999996</v>
      </c>
      <c r="K61" s="194">
        <f t="shared" si="4"/>
        <v>3004.4632203849997</v>
      </c>
      <c r="L61" s="194">
        <f t="shared" si="5"/>
        <v>6008.9264407699993</v>
      </c>
      <c r="M61" s="194">
        <v>0</v>
      </c>
      <c r="N61" s="194">
        <v>0</v>
      </c>
      <c r="O61" s="196">
        <f>N61*2</f>
        <v>0</v>
      </c>
      <c r="P61" s="194">
        <v>0</v>
      </c>
      <c r="Q61" s="196">
        <f t="shared" si="11"/>
        <v>0</v>
      </c>
      <c r="R61" s="196">
        <f t="shared" si="8"/>
        <v>0</v>
      </c>
      <c r="S61" s="194">
        <v>0</v>
      </c>
      <c r="T61" s="184">
        <f t="shared" si="9"/>
        <v>0</v>
      </c>
      <c r="U61" s="183">
        <f t="shared" si="10"/>
        <v>6008.9264407699993</v>
      </c>
      <c r="V61" s="186"/>
    </row>
    <row r="62" spans="3:22" x14ac:dyDescent="0.25">
      <c r="C62" s="197" t="s">
        <v>349</v>
      </c>
      <c r="D62" s="198" t="s">
        <v>350</v>
      </c>
      <c r="E62" s="199" t="s">
        <v>351</v>
      </c>
      <c r="F62" s="203" t="s">
        <v>219</v>
      </c>
      <c r="G62" s="204"/>
      <c r="H62" s="195" t="s">
        <v>33</v>
      </c>
      <c r="I62" s="204"/>
      <c r="J62" s="194">
        <v>9414.82</v>
      </c>
      <c r="K62" s="194">
        <f t="shared" si="4"/>
        <v>9993.8314300000002</v>
      </c>
      <c r="L62" s="194">
        <f t="shared" si="5"/>
        <v>19987.66286</v>
      </c>
      <c r="M62" s="194">
        <v>0</v>
      </c>
      <c r="N62" s="194">
        <v>0</v>
      </c>
      <c r="O62" s="196">
        <f t="shared" ref="O62:O63" si="12">N62*2</f>
        <v>0</v>
      </c>
      <c r="P62" s="194">
        <v>0</v>
      </c>
      <c r="Q62" s="196">
        <v>0</v>
      </c>
      <c r="R62" s="196">
        <f t="shared" si="8"/>
        <v>0</v>
      </c>
      <c r="S62" s="194">
        <v>0</v>
      </c>
      <c r="T62" s="184">
        <f t="shared" si="9"/>
        <v>0</v>
      </c>
      <c r="U62" s="183">
        <f t="shared" si="10"/>
        <v>19987.66286</v>
      </c>
      <c r="V62" s="186"/>
    </row>
    <row r="63" spans="3:22" x14ac:dyDescent="0.25">
      <c r="C63" s="197" t="s">
        <v>352</v>
      </c>
      <c r="D63" s="198" t="s">
        <v>353</v>
      </c>
      <c r="E63" s="199" t="s">
        <v>354</v>
      </c>
      <c r="F63" s="203" t="s">
        <v>355</v>
      </c>
      <c r="G63" s="204"/>
      <c r="H63" s="195" t="s">
        <v>33</v>
      </c>
      <c r="I63" s="204"/>
      <c r="J63" s="194"/>
      <c r="K63" s="194">
        <v>3933.5</v>
      </c>
      <c r="L63" s="194">
        <f t="shared" si="5"/>
        <v>7867</v>
      </c>
      <c r="M63" s="194">
        <v>0</v>
      </c>
      <c r="N63" s="194">
        <v>0</v>
      </c>
      <c r="O63" s="196">
        <f t="shared" si="12"/>
        <v>0</v>
      </c>
      <c r="P63" s="194">
        <v>0</v>
      </c>
      <c r="Q63" s="196">
        <v>0</v>
      </c>
      <c r="R63" s="196">
        <f t="shared" si="8"/>
        <v>0</v>
      </c>
      <c r="S63" s="194">
        <v>0</v>
      </c>
      <c r="T63" s="184">
        <f t="shared" si="9"/>
        <v>0</v>
      </c>
      <c r="U63" s="183">
        <f t="shared" si="10"/>
        <v>7867</v>
      </c>
      <c r="V63" s="186"/>
    </row>
    <row r="64" spans="3:22" x14ac:dyDescent="0.25">
      <c r="C64" s="201"/>
      <c r="D64" s="205"/>
      <c r="E64" s="192"/>
      <c r="F64" s="203"/>
      <c r="G64" s="204"/>
      <c r="H64" s="195"/>
      <c r="I64" s="204"/>
      <c r="J64" s="194"/>
      <c r="K64" s="194"/>
      <c r="L64" s="194"/>
      <c r="M64" s="194"/>
      <c r="N64" s="211"/>
      <c r="O64" s="196"/>
      <c r="P64" s="194"/>
      <c r="Q64" s="196"/>
      <c r="R64" s="196"/>
      <c r="S64" s="211"/>
      <c r="T64" s="184"/>
      <c r="U64" s="183"/>
      <c r="V64" s="186"/>
    </row>
    <row r="65" spans="3:22" x14ac:dyDescent="0.25">
      <c r="C65" s="201"/>
      <c r="D65" s="202" t="s">
        <v>356</v>
      </c>
      <c r="E65" s="192"/>
      <c r="F65" s="203"/>
      <c r="G65" s="194"/>
      <c r="H65" s="195"/>
      <c r="I65" s="194"/>
      <c r="J65" s="194"/>
      <c r="K65" s="194"/>
      <c r="L65" s="194"/>
      <c r="M65" s="194"/>
      <c r="N65" s="194"/>
      <c r="O65" s="196"/>
      <c r="P65" s="194"/>
      <c r="Q65" s="196"/>
      <c r="R65" s="196"/>
      <c r="S65" s="194"/>
      <c r="T65" s="184"/>
      <c r="U65" s="183"/>
      <c r="V65" s="186"/>
    </row>
    <row r="66" spans="3:22" x14ac:dyDescent="0.25">
      <c r="C66" s="197" t="s">
        <v>357</v>
      </c>
      <c r="D66" s="205" t="s">
        <v>358</v>
      </c>
      <c r="E66" s="192" t="s">
        <v>359</v>
      </c>
      <c r="F66" s="203" t="s">
        <v>360</v>
      </c>
      <c r="G66" s="195" t="s">
        <v>33</v>
      </c>
      <c r="H66" s="206"/>
      <c r="I66" s="194"/>
      <c r="J66" s="194">
        <v>5889.4740899999988</v>
      </c>
      <c r="K66" s="194">
        <f t="shared" si="4"/>
        <v>6251.6767465349994</v>
      </c>
      <c r="L66" s="194">
        <f t="shared" si="5"/>
        <v>12503.353493069999</v>
      </c>
      <c r="M66" s="194">
        <v>0</v>
      </c>
      <c r="N66" s="194">
        <v>250</v>
      </c>
      <c r="O66" s="196">
        <f t="shared" si="6"/>
        <v>500</v>
      </c>
      <c r="P66" s="194">
        <v>339.82</v>
      </c>
      <c r="Q66" s="196">
        <f t="shared" si="7"/>
        <v>679.64</v>
      </c>
      <c r="R66" s="196">
        <f t="shared" si="8"/>
        <v>0</v>
      </c>
      <c r="S66" s="194">
        <v>242.45</v>
      </c>
      <c r="T66" s="184">
        <f t="shared" si="9"/>
        <v>484.9</v>
      </c>
      <c r="U66" s="183">
        <f t="shared" si="10"/>
        <v>14167.893493069998</v>
      </c>
      <c r="V66" s="186"/>
    </row>
    <row r="67" spans="3:22" x14ac:dyDescent="0.25">
      <c r="C67" s="197" t="s">
        <v>361</v>
      </c>
      <c r="D67" s="205" t="s">
        <v>362</v>
      </c>
      <c r="E67" s="192" t="s">
        <v>363</v>
      </c>
      <c r="F67" s="203" t="s">
        <v>223</v>
      </c>
      <c r="G67" s="195" t="s">
        <v>33</v>
      </c>
      <c r="H67" s="206"/>
      <c r="I67" s="194"/>
      <c r="J67" s="194">
        <v>3977.0824999999995</v>
      </c>
      <c r="K67" s="194">
        <f t="shared" si="4"/>
        <v>4221.6730737500002</v>
      </c>
      <c r="L67" s="194">
        <f t="shared" si="5"/>
        <v>8443.3461475000004</v>
      </c>
      <c r="M67" s="194">
        <v>0</v>
      </c>
      <c r="N67" s="194">
        <v>250</v>
      </c>
      <c r="O67" s="196">
        <f>N67*2</f>
        <v>500</v>
      </c>
      <c r="P67" s="194">
        <v>271.86</v>
      </c>
      <c r="Q67" s="196">
        <f>P67*2</f>
        <v>543.72</v>
      </c>
      <c r="R67" s="196">
        <f>M67*2</f>
        <v>0</v>
      </c>
      <c r="S67" s="194">
        <v>242.45</v>
      </c>
      <c r="T67" s="184">
        <f>S67*2</f>
        <v>484.9</v>
      </c>
      <c r="U67" s="183">
        <f t="shared" si="10"/>
        <v>9971.9661474999994</v>
      </c>
      <c r="V67" s="186"/>
    </row>
    <row r="68" spans="3:22" x14ac:dyDescent="0.25">
      <c r="C68" s="197" t="s">
        <v>364</v>
      </c>
      <c r="D68" s="205" t="s">
        <v>365</v>
      </c>
      <c r="E68" s="192" t="s">
        <v>366</v>
      </c>
      <c r="F68" s="203" t="s">
        <v>219</v>
      </c>
      <c r="G68" s="195" t="s">
        <v>33</v>
      </c>
      <c r="H68" s="206"/>
      <c r="I68" s="194"/>
      <c r="J68" s="194">
        <v>6160.6167799999994</v>
      </c>
      <c r="K68" s="194">
        <f>J68*1.0615</f>
        <v>6539.49471197</v>
      </c>
      <c r="L68" s="194">
        <f>K68*2</f>
        <v>13078.98942394</v>
      </c>
      <c r="M68" s="194">
        <v>0</v>
      </c>
      <c r="N68" s="194">
        <v>250</v>
      </c>
      <c r="O68" s="196">
        <f>N68*2</f>
        <v>500</v>
      </c>
      <c r="P68" s="194">
        <v>488</v>
      </c>
      <c r="Q68" s="196">
        <f>P68*2</f>
        <v>976</v>
      </c>
      <c r="R68" s="196">
        <f>M68*2</f>
        <v>0</v>
      </c>
      <c r="S68" s="194">
        <v>0</v>
      </c>
      <c r="T68" s="184">
        <f>S68*2</f>
        <v>0</v>
      </c>
      <c r="U68" s="183">
        <f>L68+O68+Q68+R68+T68</f>
        <v>14554.98942394</v>
      </c>
      <c r="V68" s="186"/>
    </row>
    <row r="69" spans="3:22" x14ac:dyDescent="0.25">
      <c r="C69" s="197" t="s">
        <v>367</v>
      </c>
      <c r="D69" s="205" t="s">
        <v>368</v>
      </c>
      <c r="E69" s="192" t="s">
        <v>369</v>
      </c>
      <c r="F69" s="203" t="s">
        <v>223</v>
      </c>
      <c r="G69" s="195" t="s">
        <v>33</v>
      </c>
      <c r="H69" s="206"/>
      <c r="I69" s="194"/>
      <c r="J69" s="194">
        <v>6230.2195899999997</v>
      </c>
      <c r="K69" s="194">
        <f t="shared" si="4"/>
        <v>6613.378094785</v>
      </c>
      <c r="L69" s="194">
        <f t="shared" si="5"/>
        <v>13226.75618957</v>
      </c>
      <c r="M69" s="194">
        <v>0</v>
      </c>
      <c r="N69" s="194">
        <v>250</v>
      </c>
      <c r="O69" s="196">
        <f t="shared" si="6"/>
        <v>500</v>
      </c>
      <c r="P69" s="194">
        <v>488.03</v>
      </c>
      <c r="Q69" s="196">
        <f t="shared" si="7"/>
        <v>976.06</v>
      </c>
      <c r="R69" s="196">
        <f t="shared" si="8"/>
        <v>0</v>
      </c>
      <c r="S69" s="194">
        <v>242.45</v>
      </c>
      <c r="T69" s="184">
        <f t="shared" si="9"/>
        <v>484.9</v>
      </c>
      <c r="U69" s="183">
        <f t="shared" si="10"/>
        <v>15187.716189569999</v>
      </c>
      <c r="V69" s="186"/>
    </row>
    <row r="70" spans="3:22" x14ac:dyDescent="0.25">
      <c r="C70" s="197" t="s">
        <v>370</v>
      </c>
      <c r="D70" s="205" t="s">
        <v>371</v>
      </c>
      <c r="E70" s="192" t="s">
        <v>372</v>
      </c>
      <c r="F70" s="203" t="s">
        <v>373</v>
      </c>
      <c r="G70" s="195" t="s">
        <v>33</v>
      </c>
      <c r="H70" s="206"/>
      <c r="I70" s="194"/>
      <c r="J70" s="194">
        <v>5452.6393899999994</v>
      </c>
      <c r="K70" s="194">
        <f t="shared" si="4"/>
        <v>5787.9767124849996</v>
      </c>
      <c r="L70" s="194">
        <f t="shared" si="5"/>
        <v>11575.953424969999</v>
      </c>
      <c r="M70" s="194">
        <v>2070</v>
      </c>
      <c r="N70" s="194">
        <v>250</v>
      </c>
      <c r="O70" s="196">
        <f t="shared" si="6"/>
        <v>500</v>
      </c>
      <c r="P70" s="194">
        <v>271.86</v>
      </c>
      <c r="Q70" s="196">
        <f t="shared" si="7"/>
        <v>543.72</v>
      </c>
      <c r="R70" s="196">
        <f t="shared" si="8"/>
        <v>4140</v>
      </c>
      <c r="S70" s="194">
        <v>242.45</v>
      </c>
      <c r="T70" s="184">
        <f t="shared" si="9"/>
        <v>484.9</v>
      </c>
      <c r="U70" s="183">
        <f t="shared" si="10"/>
        <v>17244.57342497</v>
      </c>
      <c r="V70" s="186"/>
    </row>
    <row r="71" spans="3:22" x14ac:dyDescent="0.25">
      <c r="C71" s="197" t="s">
        <v>374</v>
      </c>
      <c r="D71" s="205" t="s">
        <v>375</v>
      </c>
      <c r="E71" s="192" t="s">
        <v>376</v>
      </c>
      <c r="F71" s="203" t="s">
        <v>219</v>
      </c>
      <c r="G71" s="195" t="s">
        <v>33</v>
      </c>
      <c r="H71" s="206"/>
      <c r="I71" s="194"/>
      <c r="J71" s="194">
        <v>5169.8154699999996</v>
      </c>
      <c r="K71" s="194">
        <f t="shared" si="4"/>
        <v>5487.7591214049999</v>
      </c>
      <c r="L71" s="194">
        <f t="shared" si="5"/>
        <v>10975.51824281</v>
      </c>
      <c r="M71" s="194">
        <v>0</v>
      </c>
      <c r="N71" s="194">
        <v>250</v>
      </c>
      <c r="O71" s="196">
        <f t="shared" si="6"/>
        <v>500</v>
      </c>
      <c r="P71" s="194">
        <v>203.89</v>
      </c>
      <c r="Q71" s="196">
        <f t="shared" si="7"/>
        <v>407.78</v>
      </c>
      <c r="R71" s="196">
        <f t="shared" si="8"/>
        <v>0</v>
      </c>
      <c r="S71" s="194">
        <v>242.45</v>
      </c>
      <c r="T71" s="184">
        <f t="shared" si="9"/>
        <v>484.9</v>
      </c>
      <c r="U71" s="183">
        <f t="shared" si="10"/>
        <v>12368.19824281</v>
      </c>
      <c r="V71" s="186"/>
    </row>
    <row r="72" spans="3:22" x14ac:dyDescent="0.25">
      <c r="C72" s="197" t="s">
        <v>377</v>
      </c>
      <c r="D72" s="205" t="s">
        <v>378</v>
      </c>
      <c r="E72" s="192" t="s">
        <v>379</v>
      </c>
      <c r="F72" s="203" t="s">
        <v>219</v>
      </c>
      <c r="G72" s="195" t="s">
        <v>33</v>
      </c>
      <c r="H72" s="206"/>
      <c r="I72" s="194"/>
      <c r="J72" s="194">
        <v>4404.2876599999991</v>
      </c>
      <c r="K72" s="194">
        <f t="shared" si="4"/>
        <v>4675.1513510899995</v>
      </c>
      <c r="L72" s="194">
        <f t="shared" si="5"/>
        <v>9350.302702179999</v>
      </c>
      <c r="M72" s="194">
        <v>395</v>
      </c>
      <c r="N72" s="194">
        <v>250</v>
      </c>
      <c r="O72" s="196">
        <f t="shared" si="6"/>
        <v>500</v>
      </c>
      <c r="P72" s="194">
        <v>203.89</v>
      </c>
      <c r="Q72" s="196">
        <f t="shared" si="7"/>
        <v>407.78</v>
      </c>
      <c r="R72" s="196">
        <f t="shared" si="8"/>
        <v>790</v>
      </c>
      <c r="S72" s="194">
        <v>242.45</v>
      </c>
      <c r="T72" s="184">
        <f t="shared" si="9"/>
        <v>484.9</v>
      </c>
      <c r="U72" s="183">
        <f t="shared" si="10"/>
        <v>11532.982702179999</v>
      </c>
      <c r="V72" s="207"/>
    </row>
    <row r="73" spans="3:22" x14ac:dyDescent="0.25">
      <c r="C73" s="197" t="s">
        <v>380</v>
      </c>
      <c r="D73" s="205" t="s">
        <v>381</v>
      </c>
      <c r="E73" s="192" t="s">
        <v>382</v>
      </c>
      <c r="F73" s="203" t="s">
        <v>219</v>
      </c>
      <c r="G73" s="195" t="s">
        <v>33</v>
      </c>
      <c r="H73" s="206"/>
      <c r="I73" s="194"/>
      <c r="J73" s="194">
        <v>9270.7416899999989</v>
      </c>
      <c r="K73" s="194">
        <f t="shared" si="4"/>
        <v>9840.8923039349993</v>
      </c>
      <c r="L73" s="194">
        <f>K73*2</f>
        <v>19681.784607869999</v>
      </c>
      <c r="M73" s="194">
        <v>0</v>
      </c>
      <c r="N73" s="194">
        <v>250</v>
      </c>
      <c r="O73" s="196">
        <f>N73*2</f>
        <v>500</v>
      </c>
      <c r="P73" s="194">
        <v>203.88</v>
      </c>
      <c r="Q73" s="196">
        <f>P73*2</f>
        <v>407.76</v>
      </c>
      <c r="R73" s="196">
        <f>M73*2</f>
        <v>0</v>
      </c>
      <c r="S73" s="194">
        <v>205.4</v>
      </c>
      <c r="T73" s="184">
        <f>S73*2</f>
        <v>410.8</v>
      </c>
      <c r="U73" s="183">
        <f>L73+O73+Q73+R73+T73</f>
        <v>21000.344607869996</v>
      </c>
      <c r="V73" s="207"/>
    </row>
    <row r="74" spans="3:22" x14ac:dyDescent="0.25">
      <c r="C74" s="197" t="s">
        <v>383</v>
      </c>
      <c r="D74" s="205" t="s">
        <v>384</v>
      </c>
      <c r="E74" s="192" t="s">
        <v>385</v>
      </c>
      <c r="F74" s="203" t="s">
        <v>360</v>
      </c>
      <c r="G74" s="194"/>
      <c r="H74" s="195" t="s">
        <v>33</v>
      </c>
      <c r="I74" s="194"/>
      <c r="J74" s="194">
        <v>3389.7321099999999</v>
      </c>
      <c r="K74" s="194">
        <f t="shared" si="4"/>
        <v>3598.2006347650004</v>
      </c>
      <c r="L74" s="194">
        <f t="shared" si="5"/>
        <v>7196.4012695300007</v>
      </c>
      <c r="M74" s="194">
        <v>0</v>
      </c>
      <c r="N74" s="194">
        <v>0</v>
      </c>
      <c r="O74" s="196">
        <f t="shared" si="6"/>
        <v>0</v>
      </c>
      <c r="P74" s="194">
        <v>0</v>
      </c>
      <c r="Q74" s="196">
        <f t="shared" si="7"/>
        <v>0</v>
      </c>
      <c r="R74" s="196">
        <f t="shared" si="8"/>
        <v>0</v>
      </c>
      <c r="S74" s="194"/>
      <c r="T74" s="184">
        <f t="shared" si="9"/>
        <v>0</v>
      </c>
      <c r="U74" s="183">
        <f t="shared" si="10"/>
        <v>7196.4012695300007</v>
      </c>
      <c r="V74" s="186"/>
    </row>
    <row r="75" spans="3:22" x14ac:dyDescent="0.25">
      <c r="C75" s="197" t="s">
        <v>386</v>
      </c>
      <c r="D75" s="205" t="s">
        <v>387</v>
      </c>
      <c r="E75" s="192" t="s">
        <v>388</v>
      </c>
      <c r="F75" s="203" t="s">
        <v>219</v>
      </c>
      <c r="G75" s="194"/>
      <c r="H75" s="191" t="s">
        <v>33</v>
      </c>
      <c r="I75" s="191"/>
      <c r="J75" s="194">
        <v>2549.0547099999999</v>
      </c>
      <c r="K75" s="194">
        <f>J75*1.0615</f>
        <v>2705.8215746650003</v>
      </c>
      <c r="L75" s="194">
        <f>K75*2</f>
        <v>5411.6431493300006</v>
      </c>
      <c r="M75" s="194">
        <v>0</v>
      </c>
      <c r="N75" s="194">
        <v>0</v>
      </c>
      <c r="O75" s="196">
        <v>0</v>
      </c>
      <c r="P75" s="194">
        <v>0</v>
      </c>
      <c r="Q75" s="196">
        <v>0</v>
      </c>
      <c r="R75" s="196">
        <v>0</v>
      </c>
      <c r="S75" s="194">
        <v>0</v>
      </c>
      <c r="T75" s="184">
        <v>0</v>
      </c>
      <c r="U75" s="183">
        <f>L75+O75+Q75+R75+T75</f>
        <v>5411.6431493300006</v>
      </c>
      <c r="V75" s="186"/>
    </row>
    <row r="76" spans="3:22" x14ac:dyDescent="0.25">
      <c r="C76" s="201"/>
      <c r="D76" s="205"/>
      <c r="E76" s="192"/>
      <c r="F76" s="203"/>
      <c r="G76" s="194"/>
      <c r="H76" s="195"/>
      <c r="I76" s="194"/>
      <c r="J76" s="194"/>
      <c r="K76" s="194"/>
      <c r="L76" s="194"/>
      <c r="M76" s="194"/>
      <c r="N76" s="194"/>
      <c r="O76" s="196"/>
      <c r="P76" s="194"/>
      <c r="Q76" s="196"/>
      <c r="R76" s="196"/>
      <c r="S76" s="194"/>
      <c r="T76" s="184"/>
      <c r="U76" s="183"/>
      <c r="V76" s="186"/>
    </row>
    <row r="77" spans="3:22" x14ac:dyDescent="0.25">
      <c r="C77" s="201"/>
      <c r="D77" s="202" t="s">
        <v>389</v>
      </c>
      <c r="E77" s="192"/>
      <c r="F77" s="203"/>
      <c r="G77" s="194"/>
      <c r="H77" s="195"/>
      <c r="I77" s="194"/>
      <c r="J77" s="194"/>
      <c r="K77" s="194"/>
      <c r="L77" s="194"/>
      <c r="M77" s="194"/>
      <c r="N77" s="194"/>
      <c r="O77" s="196"/>
      <c r="P77" s="194"/>
      <c r="Q77" s="196"/>
      <c r="R77" s="196"/>
      <c r="S77" s="194"/>
      <c r="T77" s="184"/>
      <c r="U77" s="183"/>
      <c r="V77" s="207"/>
    </row>
    <row r="78" spans="3:22" x14ac:dyDescent="0.25">
      <c r="C78" s="197" t="s">
        <v>390</v>
      </c>
      <c r="D78" s="205" t="s">
        <v>391</v>
      </c>
      <c r="E78" s="192" t="s">
        <v>392</v>
      </c>
      <c r="F78" s="203" t="s">
        <v>223</v>
      </c>
      <c r="G78" s="195" t="s">
        <v>33</v>
      </c>
      <c r="H78" s="206"/>
      <c r="I78" s="194"/>
      <c r="J78" s="194">
        <v>4328.9421799999991</v>
      </c>
      <c r="K78" s="194">
        <f t="shared" si="4"/>
        <v>4595.1721240699999</v>
      </c>
      <c r="L78" s="194">
        <f t="shared" ref="L78:L149" si="13">K78*2</f>
        <v>9190.3442481399998</v>
      </c>
      <c r="M78" s="194">
        <v>0</v>
      </c>
      <c r="N78" s="194">
        <v>250</v>
      </c>
      <c r="O78" s="196">
        <f t="shared" ref="O78:O149" si="14">N78*2</f>
        <v>500</v>
      </c>
      <c r="P78" s="194">
        <v>271.86</v>
      </c>
      <c r="Q78" s="196">
        <f t="shared" ref="Q78:Q149" si="15">P78*2</f>
        <v>543.72</v>
      </c>
      <c r="R78" s="196">
        <f t="shared" ref="R78:R149" si="16">M78*2</f>
        <v>0</v>
      </c>
      <c r="S78" s="194">
        <v>0</v>
      </c>
      <c r="T78" s="184">
        <f t="shared" ref="T78:T149" si="17">S78*2</f>
        <v>0</v>
      </c>
      <c r="U78" s="183">
        <f t="shared" si="10"/>
        <v>10234.064248139999</v>
      </c>
      <c r="V78" s="207"/>
    </row>
    <row r="79" spans="3:22" x14ac:dyDescent="0.25">
      <c r="C79" s="197" t="s">
        <v>393</v>
      </c>
      <c r="D79" s="205" t="s">
        <v>394</v>
      </c>
      <c r="E79" s="192" t="s">
        <v>395</v>
      </c>
      <c r="F79" s="203" t="s">
        <v>223</v>
      </c>
      <c r="G79" s="195" t="s">
        <v>33</v>
      </c>
      <c r="H79" s="206"/>
      <c r="I79" s="194"/>
      <c r="J79" s="194">
        <v>6169.8957799999998</v>
      </c>
      <c r="K79" s="194">
        <f>J79*1.0615</f>
        <v>6549.3443704700003</v>
      </c>
      <c r="L79" s="194">
        <f t="shared" si="13"/>
        <v>13098.688740940001</v>
      </c>
      <c r="M79" s="194">
        <v>0</v>
      </c>
      <c r="N79" s="194">
        <v>250</v>
      </c>
      <c r="O79" s="196">
        <f>N79*2</f>
        <v>500</v>
      </c>
      <c r="P79" s="194">
        <v>488.03</v>
      </c>
      <c r="Q79" s="196">
        <f>P79*2</f>
        <v>976.06</v>
      </c>
      <c r="R79" s="196">
        <f t="shared" si="16"/>
        <v>0</v>
      </c>
      <c r="S79" s="194">
        <v>267.14999999999998</v>
      </c>
      <c r="T79" s="184">
        <f>S79*2</f>
        <v>534.29999999999995</v>
      </c>
      <c r="U79" s="183">
        <f t="shared" si="10"/>
        <v>15109.048740939999</v>
      </c>
      <c r="V79" s="207"/>
    </row>
    <row r="80" spans="3:22" x14ac:dyDescent="0.25">
      <c r="C80" s="197" t="s">
        <v>396</v>
      </c>
      <c r="D80" s="205" t="s">
        <v>397</v>
      </c>
      <c r="E80" s="192" t="s">
        <v>398</v>
      </c>
      <c r="F80" s="203" t="s">
        <v>223</v>
      </c>
      <c r="G80" s="195" t="s">
        <v>33</v>
      </c>
      <c r="H80" s="206"/>
      <c r="I80" s="194"/>
      <c r="J80" s="194">
        <v>6230.2195899999997</v>
      </c>
      <c r="K80" s="194">
        <f>J80*1.0615</f>
        <v>6613.378094785</v>
      </c>
      <c r="L80" s="194">
        <f t="shared" si="13"/>
        <v>13226.75618957</v>
      </c>
      <c r="M80" s="194">
        <v>530</v>
      </c>
      <c r="N80" s="194">
        <v>250</v>
      </c>
      <c r="O80" s="196">
        <f>N80*2</f>
        <v>500</v>
      </c>
      <c r="P80" s="194">
        <v>488.03</v>
      </c>
      <c r="Q80" s="196">
        <f>P80*2</f>
        <v>976.06</v>
      </c>
      <c r="R80" s="196">
        <f t="shared" si="16"/>
        <v>1060</v>
      </c>
      <c r="S80" s="194">
        <v>0</v>
      </c>
      <c r="T80" s="184">
        <f>S80*2</f>
        <v>0</v>
      </c>
      <c r="U80" s="183">
        <f t="shared" si="10"/>
        <v>15762.81618957</v>
      </c>
      <c r="V80" s="207"/>
    </row>
    <row r="81" spans="3:22" x14ac:dyDescent="0.25">
      <c r="C81" s="197" t="s">
        <v>399</v>
      </c>
      <c r="D81" s="205" t="s">
        <v>400</v>
      </c>
      <c r="E81" s="192" t="s">
        <v>401</v>
      </c>
      <c r="F81" s="203" t="s">
        <v>223</v>
      </c>
      <c r="G81" s="195" t="s">
        <v>33</v>
      </c>
      <c r="H81" s="206"/>
      <c r="I81" s="194"/>
      <c r="J81" s="194">
        <v>4310.3841799999991</v>
      </c>
      <c r="K81" s="194">
        <f>J81*1.0615</f>
        <v>4575.4728070699994</v>
      </c>
      <c r="L81" s="194">
        <f t="shared" si="13"/>
        <v>9150.9456141399987</v>
      </c>
      <c r="M81" s="194">
        <v>0</v>
      </c>
      <c r="N81" s="194">
        <v>250</v>
      </c>
      <c r="O81" s="196">
        <f>N81*2</f>
        <v>500</v>
      </c>
      <c r="P81" s="194">
        <v>339.82</v>
      </c>
      <c r="Q81" s="196">
        <f>P81*2</f>
        <v>679.64</v>
      </c>
      <c r="R81" s="196">
        <f t="shared" si="16"/>
        <v>0</v>
      </c>
      <c r="S81" s="194">
        <v>0</v>
      </c>
      <c r="T81" s="184">
        <f>S81*2</f>
        <v>0</v>
      </c>
      <c r="U81" s="183">
        <f t="shared" si="10"/>
        <v>10330.585614139998</v>
      </c>
      <c r="V81" s="186"/>
    </row>
    <row r="82" spans="3:22" x14ac:dyDescent="0.25">
      <c r="C82" s="197" t="s">
        <v>402</v>
      </c>
      <c r="D82" s="205" t="s">
        <v>403</v>
      </c>
      <c r="E82" s="192" t="s">
        <v>404</v>
      </c>
      <c r="F82" s="203" t="s">
        <v>223</v>
      </c>
      <c r="G82" s="195" t="s">
        <v>33</v>
      </c>
      <c r="H82" s="206"/>
      <c r="I82" s="194"/>
      <c r="J82" s="194">
        <v>5698.326689999999</v>
      </c>
      <c r="K82" s="194">
        <f>J82*1.0615</f>
        <v>6048.7737814349994</v>
      </c>
      <c r="L82" s="194">
        <f t="shared" si="13"/>
        <v>12097.547562869999</v>
      </c>
      <c r="M82" s="194">
        <v>0</v>
      </c>
      <c r="N82" s="194">
        <v>250</v>
      </c>
      <c r="O82" s="196">
        <f>N82*2</f>
        <v>500</v>
      </c>
      <c r="P82" s="194">
        <v>413.7</v>
      </c>
      <c r="Q82" s="196">
        <f>P82*2</f>
        <v>827.4</v>
      </c>
      <c r="R82" s="196">
        <f t="shared" si="16"/>
        <v>0</v>
      </c>
      <c r="S82" s="194">
        <v>267.14999999999998</v>
      </c>
      <c r="T82" s="184">
        <f>S82*2</f>
        <v>534.29999999999995</v>
      </c>
      <c r="U82" s="183">
        <f t="shared" si="10"/>
        <v>13959.247562869998</v>
      </c>
      <c r="V82" s="186"/>
    </row>
    <row r="83" spans="3:22" x14ac:dyDescent="0.25">
      <c r="C83" s="197" t="s">
        <v>405</v>
      </c>
      <c r="D83" s="205" t="s">
        <v>406</v>
      </c>
      <c r="E83" s="192" t="s">
        <v>407</v>
      </c>
      <c r="F83" s="203" t="s">
        <v>223</v>
      </c>
      <c r="G83" s="194"/>
      <c r="H83" s="195" t="s">
        <v>33</v>
      </c>
      <c r="I83" s="194"/>
      <c r="J83" s="194">
        <v>3995.6404999999995</v>
      </c>
      <c r="K83" s="194">
        <f>J83*1.0615</f>
        <v>4241.3723907499998</v>
      </c>
      <c r="L83" s="194">
        <f t="shared" si="13"/>
        <v>8482.7447814999996</v>
      </c>
      <c r="M83" s="194">
        <v>0</v>
      </c>
      <c r="N83" s="194">
        <v>0</v>
      </c>
      <c r="O83" s="196">
        <f>N83*2</f>
        <v>0</v>
      </c>
      <c r="P83" s="194">
        <v>0</v>
      </c>
      <c r="Q83" s="196">
        <f>P83*2</f>
        <v>0</v>
      </c>
      <c r="R83" s="196">
        <f t="shared" si="16"/>
        <v>0</v>
      </c>
      <c r="S83" s="194">
        <v>0</v>
      </c>
      <c r="T83" s="184">
        <f>S83*2</f>
        <v>0</v>
      </c>
      <c r="U83" s="183">
        <f t="shared" si="10"/>
        <v>8482.7447814999996</v>
      </c>
      <c r="V83" s="186"/>
    </row>
    <row r="84" spans="3:22" x14ac:dyDescent="0.25">
      <c r="C84" s="197" t="s">
        <v>408</v>
      </c>
      <c r="D84" s="205" t="s">
        <v>409</v>
      </c>
      <c r="E84" s="192" t="s">
        <v>410</v>
      </c>
      <c r="F84" s="203" t="s">
        <v>411</v>
      </c>
      <c r="G84" s="194"/>
      <c r="H84" s="195" t="s">
        <v>33</v>
      </c>
      <c r="I84" s="194"/>
      <c r="J84" s="194">
        <v>0</v>
      </c>
      <c r="K84" s="194">
        <v>10801.12</v>
      </c>
      <c r="L84" s="194">
        <f t="shared" si="13"/>
        <v>21602.240000000002</v>
      </c>
      <c r="M84" s="194">
        <v>0</v>
      </c>
      <c r="N84" s="194"/>
      <c r="O84" s="196"/>
      <c r="P84" s="194"/>
      <c r="Q84" s="196">
        <v>0</v>
      </c>
      <c r="R84" s="196">
        <f t="shared" si="16"/>
        <v>0</v>
      </c>
      <c r="S84" s="194"/>
      <c r="T84" s="184">
        <v>0</v>
      </c>
      <c r="U84" s="183">
        <f t="shared" si="10"/>
        <v>21602.240000000002</v>
      </c>
      <c r="V84" s="186"/>
    </row>
    <row r="85" spans="3:22" x14ac:dyDescent="0.25">
      <c r="C85" s="197" t="s">
        <v>412</v>
      </c>
      <c r="D85" s="205" t="s">
        <v>413</v>
      </c>
      <c r="E85" s="192" t="s">
        <v>414</v>
      </c>
      <c r="F85" s="203" t="s">
        <v>223</v>
      </c>
      <c r="G85" s="194" t="s">
        <v>33</v>
      </c>
      <c r="H85" s="195"/>
      <c r="I85" s="194"/>
      <c r="J85" s="194">
        <v>3236.8141900000001</v>
      </c>
      <c r="K85" s="194">
        <f>J85*1.0615</f>
        <v>3435.8782626850002</v>
      </c>
      <c r="L85" s="194">
        <f t="shared" si="13"/>
        <v>6871.7565253700004</v>
      </c>
      <c r="M85" s="194">
        <v>0</v>
      </c>
      <c r="N85" s="194">
        <v>0</v>
      </c>
      <c r="O85" s="196">
        <f>N85*2</f>
        <v>0</v>
      </c>
      <c r="P85" s="194">
        <v>0</v>
      </c>
      <c r="Q85" s="196">
        <f>P85*2</f>
        <v>0</v>
      </c>
      <c r="R85" s="196">
        <f t="shared" si="16"/>
        <v>0</v>
      </c>
      <c r="S85" s="194">
        <v>0</v>
      </c>
      <c r="T85" s="184">
        <f>S85*2</f>
        <v>0</v>
      </c>
      <c r="U85" s="183">
        <f t="shared" si="10"/>
        <v>6871.7565253700004</v>
      </c>
      <c r="V85" s="209"/>
    </row>
    <row r="86" spans="3:22" x14ac:dyDescent="0.25">
      <c r="C86" s="201"/>
      <c r="D86" s="205"/>
      <c r="E86" s="192"/>
      <c r="F86" s="203"/>
      <c r="G86" s="194"/>
      <c r="H86" s="195"/>
      <c r="I86" s="194"/>
      <c r="J86" s="194"/>
      <c r="K86" s="194"/>
      <c r="L86" s="194"/>
      <c r="M86" s="194"/>
      <c r="N86" s="194"/>
      <c r="O86" s="196"/>
      <c r="P86" s="194"/>
      <c r="Q86" s="196"/>
      <c r="R86" s="196"/>
      <c r="S86" s="194"/>
      <c r="T86" s="184"/>
      <c r="U86" s="183"/>
      <c r="V86" s="186"/>
    </row>
    <row r="87" spans="3:22" x14ac:dyDescent="0.25">
      <c r="C87" s="201"/>
      <c r="D87" s="202" t="s">
        <v>415</v>
      </c>
      <c r="E87" s="192"/>
      <c r="F87" s="203"/>
      <c r="G87" s="194"/>
      <c r="H87" s="195"/>
      <c r="I87" s="194"/>
      <c r="J87" s="194"/>
      <c r="K87" s="194"/>
      <c r="L87" s="194"/>
      <c r="M87" s="194"/>
      <c r="N87" s="194"/>
      <c r="O87" s="196"/>
      <c r="P87" s="194"/>
      <c r="Q87" s="196"/>
      <c r="R87" s="196"/>
      <c r="S87" s="194"/>
      <c r="T87" s="184"/>
      <c r="U87" s="183"/>
      <c r="V87" s="207"/>
    </row>
    <row r="88" spans="3:22" x14ac:dyDescent="0.25">
      <c r="C88" s="197" t="s">
        <v>416</v>
      </c>
      <c r="D88" s="205" t="s">
        <v>417</v>
      </c>
      <c r="E88" s="192" t="s">
        <v>418</v>
      </c>
      <c r="F88" s="203" t="s">
        <v>223</v>
      </c>
      <c r="G88" s="195" t="s">
        <v>33</v>
      </c>
      <c r="H88" s="206"/>
      <c r="I88" s="194"/>
      <c r="J88" s="194">
        <v>5211.3853899999995</v>
      </c>
      <c r="K88" s="194">
        <f>J88*1.0615</f>
        <v>5531.8855914850001</v>
      </c>
      <c r="L88" s="194">
        <f>K88*2</f>
        <v>11063.77118297</v>
      </c>
      <c r="M88" s="194">
        <v>0</v>
      </c>
      <c r="N88" s="194">
        <v>250</v>
      </c>
      <c r="O88" s="196">
        <f>N88*2</f>
        <v>500</v>
      </c>
      <c r="P88" s="194">
        <v>339.82</v>
      </c>
      <c r="Q88" s="196">
        <f>P88*2</f>
        <v>679.64</v>
      </c>
      <c r="R88" s="196">
        <f>M88*2</f>
        <v>0</v>
      </c>
      <c r="S88" s="194">
        <v>231.4</v>
      </c>
      <c r="T88" s="184">
        <f>S88*2</f>
        <v>462.8</v>
      </c>
      <c r="U88" s="183">
        <f>L88+O88+Q88+R88+T88</f>
        <v>12706.211182969999</v>
      </c>
      <c r="V88" s="207"/>
    </row>
    <row r="89" spans="3:22" x14ac:dyDescent="0.25">
      <c r="C89" s="197" t="s">
        <v>419</v>
      </c>
      <c r="D89" s="205" t="s">
        <v>420</v>
      </c>
      <c r="E89" s="192" t="s">
        <v>421</v>
      </c>
      <c r="F89" s="203" t="s">
        <v>422</v>
      </c>
      <c r="G89" s="194"/>
      <c r="H89" s="195" t="s">
        <v>33</v>
      </c>
      <c r="I89" s="194"/>
      <c r="J89" s="194">
        <v>0</v>
      </c>
      <c r="K89" s="194">
        <v>8136.04</v>
      </c>
      <c r="L89" s="194">
        <f t="shared" ref="L89:L94" si="18">K89*2</f>
        <v>16272.08</v>
      </c>
      <c r="M89" s="194">
        <v>0</v>
      </c>
      <c r="N89" s="194">
        <v>0</v>
      </c>
      <c r="O89" s="196">
        <f t="shared" ref="O89:O94" si="19">N89*2</f>
        <v>0</v>
      </c>
      <c r="P89" s="194">
        <v>0</v>
      </c>
      <c r="Q89" s="196">
        <f t="shared" ref="Q89:Q94" si="20">P89*2</f>
        <v>0</v>
      </c>
      <c r="R89" s="196">
        <f t="shared" ref="R89:R94" si="21">M89*2</f>
        <v>0</v>
      </c>
      <c r="S89" s="194">
        <v>0</v>
      </c>
      <c r="T89" s="184">
        <f t="shared" ref="T89:T94" si="22">S89*2</f>
        <v>0</v>
      </c>
      <c r="U89" s="183">
        <f t="shared" ref="U89:U94" si="23">L89+O89+Q89+R89+T89</f>
        <v>16272.08</v>
      </c>
    </row>
    <row r="90" spans="3:22" x14ac:dyDescent="0.25">
      <c r="C90" s="197" t="s">
        <v>423</v>
      </c>
      <c r="D90" s="205" t="s">
        <v>424</v>
      </c>
      <c r="E90" s="192" t="s">
        <v>425</v>
      </c>
      <c r="F90" s="203" t="s">
        <v>219</v>
      </c>
      <c r="G90" s="195" t="s">
        <v>33</v>
      </c>
      <c r="H90" s="206"/>
      <c r="I90" s="194"/>
      <c r="J90" s="194">
        <v>4428.0419000000002</v>
      </c>
      <c r="K90" s="194">
        <f t="shared" ref="K90:K94" si="24">J90*1.0615</f>
        <v>4700.3664768500003</v>
      </c>
      <c r="L90" s="194">
        <f t="shared" si="18"/>
        <v>9400.7329537000005</v>
      </c>
      <c r="M90" s="194">
        <v>0</v>
      </c>
      <c r="N90" s="194">
        <v>0</v>
      </c>
      <c r="O90" s="196">
        <f t="shared" si="19"/>
        <v>0</v>
      </c>
      <c r="P90" s="194">
        <v>0</v>
      </c>
      <c r="Q90" s="196">
        <f t="shared" si="20"/>
        <v>0</v>
      </c>
      <c r="R90" s="196">
        <f t="shared" si="21"/>
        <v>0</v>
      </c>
      <c r="S90" s="194">
        <v>0</v>
      </c>
      <c r="T90" s="184">
        <f t="shared" si="22"/>
        <v>0</v>
      </c>
      <c r="U90" s="183">
        <f t="shared" si="23"/>
        <v>9400.7329537000005</v>
      </c>
      <c r="V90" s="186"/>
    </row>
    <row r="91" spans="3:22" x14ac:dyDescent="0.25">
      <c r="C91" s="197" t="s">
        <v>426</v>
      </c>
      <c r="D91" s="205" t="s">
        <v>427</v>
      </c>
      <c r="E91" s="192" t="s">
        <v>428</v>
      </c>
      <c r="F91" s="203" t="s">
        <v>429</v>
      </c>
      <c r="G91" s="194" t="s">
        <v>33</v>
      </c>
      <c r="H91" s="195"/>
      <c r="I91" s="194"/>
      <c r="J91" s="194">
        <v>3880.9520599999996</v>
      </c>
      <c r="K91" s="194">
        <f t="shared" si="24"/>
        <v>4119.6306116899996</v>
      </c>
      <c r="L91" s="194">
        <f t="shared" si="18"/>
        <v>8239.2612233799991</v>
      </c>
      <c r="M91" s="194">
        <v>0</v>
      </c>
      <c r="N91" s="194">
        <v>0</v>
      </c>
      <c r="O91" s="196">
        <f t="shared" si="19"/>
        <v>0</v>
      </c>
      <c r="P91" s="194">
        <v>0</v>
      </c>
      <c r="Q91" s="196">
        <f t="shared" si="20"/>
        <v>0</v>
      </c>
      <c r="R91" s="196">
        <f t="shared" si="21"/>
        <v>0</v>
      </c>
      <c r="S91" s="194">
        <v>0</v>
      </c>
      <c r="T91" s="184">
        <f t="shared" si="22"/>
        <v>0</v>
      </c>
      <c r="U91" s="183">
        <f t="shared" si="23"/>
        <v>8239.2612233799991</v>
      </c>
      <c r="V91" s="186"/>
    </row>
    <row r="92" spans="3:22" x14ac:dyDescent="0.25">
      <c r="C92" s="197" t="s">
        <v>430</v>
      </c>
      <c r="D92" s="205" t="s">
        <v>431</v>
      </c>
      <c r="E92" s="192" t="s">
        <v>432</v>
      </c>
      <c r="F92" s="203" t="s">
        <v>219</v>
      </c>
      <c r="G92" s="194" t="s">
        <v>33</v>
      </c>
      <c r="H92" s="195"/>
      <c r="I92" s="194"/>
      <c r="J92" s="194">
        <v>3364.1014500000001</v>
      </c>
      <c r="K92" s="194">
        <f t="shared" si="24"/>
        <v>3570.9936891750003</v>
      </c>
      <c r="L92" s="194">
        <f t="shared" si="18"/>
        <v>7141.9873783500007</v>
      </c>
      <c r="M92" s="194">
        <v>0</v>
      </c>
      <c r="N92" s="194">
        <v>0</v>
      </c>
      <c r="O92" s="196">
        <f t="shared" si="19"/>
        <v>0</v>
      </c>
      <c r="P92" s="194">
        <v>0</v>
      </c>
      <c r="Q92" s="196">
        <f t="shared" si="20"/>
        <v>0</v>
      </c>
      <c r="R92" s="196">
        <f t="shared" si="21"/>
        <v>0</v>
      </c>
      <c r="S92" s="194">
        <v>0</v>
      </c>
      <c r="T92" s="184">
        <f t="shared" si="22"/>
        <v>0</v>
      </c>
      <c r="U92" s="183">
        <f t="shared" si="23"/>
        <v>7141.9873783500007</v>
      </c>
      <c r="V92" s="186"/>
    </row>
    <row r="93" spans="3:22" x14ac:dyDescent="0.25">
      <c r="C93" s="197" t="s">
        <v>433</v>
      </c>
      <c r="D93" s="205" t="s">
        <v>434</v>
      </c>
      <c r="E93" s="192" t="s">
        <v>435</v>
      </c>
      <c r="F93" s="203" t="s">
        <v>219</v>
      </c>
      <c r="G93" s="194"/>
      <c r="H93" s="195" t="s">
        <v>33</v>
      </c>
      <c r="I93" s="194"/>
      <c r="J93" s="194">
        <v>3290.8076599999999</v>
      </c>
      <c r="K93" s="194">
        <f t="shared" si="24"/>
        <v>3493.1923310900002</v>
      </c>
      <c r="L93" s="194">
        <f t="shared" si="18"/>
        <v>6986.3846621800003</v>
      </c>
      <c r="M93" s="194">
        <v>0</v>
      </c>
      <c r="N93" s="194">
        <v>0</v>
      </c>
      <c r="O93" s="196">
        <f t="shared" si="19"/>
        <v>0</v>
      </c>
      <c r="P93" s="194">
        <v>0</v>
      </c>
      <c r="Q93" s="196">
        <f t="shared" si="20"/>
        <v>0</v>
      </c>
      <c r="R93" s="196">
        <f t="shared" si="21"/>
        <v>0</v>
      </c>
      <c r="S93" s="194">
        <v>0</v>
      </c>
      <c r="T93" s="184">
        <f t="shared" si="22"/>
        <v>0</v>
      </c>
      <c r="U93" s="183">
        <f t="shared" si="23"/>
        <v>6986.3846621800003</v>
      </c>
      <c r="V93" s="212"/>
    </row>
    <row r="94" spans="3:22" x14ac:dyDescent="0.25">
      <c r="C94" s="197" t="s">
        <v>436</v>
      </c>
      <c r="D94" s="205" t="s">
        <v>437</v>
      </c>
      <c r="E94" s="192" t="s">
        <v>438</v>
      </c>
      <c r="F94" s="203" t="s">
        <v>429</v>
      </c>
      <c r="G94" s="194"/>
      <c r="H94" s="191" t="s">
        <v>33</v>
      </c>
      <c r="I94" s="191"/>
      <c r="J94" s="194">
        <v>3587.3644999999997</v>
      </c>
      <c r="K94" s="194">
        <f t="shared" si="24"/>
        <v>3807.9874167500002</v>
      </c>
      <c r="L94" s="194">
        <f t="shared" si="18"/>
        <v>7615.9748335000004</v>
      </c>
      <c r="M94" s="194">
        <v>0</v>
      </c>
      <c r="N94" s="194">
        <v>0</v>
      </c>
      <c r="O94" s="196">
        <f t="shared" si="19"/>
        <v>0</v>
      </c>
      <c r="P94" s="194">
        <v>0</v>
      </c>
      <c r="Q94" s="196">
        <f t="shared" si="20"/>
        <v>0</v>
      </c>
      <c r="R94" s="196">
        <f t="shared" si="21"/>
        <v>0</v>
      </c>
      <c r="S94" s="194">
        <v>0</v>
      </c>
      <c r="T94" s="184">
        <f t="shared" si="22"/>
        <v>0</v>
      </c>
      <c r="U94" s="183">
        <f t="shared" si="23"/>
        <v>7615.9748335000004</v>
      </c>
      <c r="V94" s="186"/>
    </row>
    <row r="95" spans="3:22" x14ac:dyDescent="0.25">
      <c r="C95" s="197" t="s">
        <v>439</v>
      </c>
      <c r="D95" s="198" t="s">
        <v>440</v>
      </c>
      <c r="E95" s="199" t="s">
        <v>441</v>
      </c>
      <c r="F95" s="203" t="s">
        <v>219</v>
      </c>
      <c r="G95" s="194"/>
      <c r="H95" s="191" t="s">
        <v>33</v>
      </c>
      <c r="I95" s="191"/>
      <c r="J95" s="194"/>
      <c r="K95" s="194">
        <v>4375.58</v>
      </c>
      <c r="L95" s="194"/>
      <c r="M95" s="194"/>
      <c r="N95" s="194"/>
      <c r="O95" s="196"/>
      <c r="P95" s="194"/>
      <c r="Q95" s="196"/>
      <c r="R95" s="196"/>
      <c r="S95" s="194"/>
      <c r="T95" s="184"/>
      <c r="U95" s="183"/>
      <c r="V95" s="186"/>
    </row>
    <row r="96" spans="3:22" x14ac:dyDescent="0.25">
      <c r="C96" s="201"/>
      <c r="D96" s="205"/>
      <c r="E96" s="192"/>
      <c r="F96" s="203"/>
      <c r="G96" s="194"/>
      <c r="H96" s="195"/>
      <c r="I96" s="194"/>
      <c r="J96" s="194"/>
      <c r="K96" s="194"/>
      <c r="L96" s="194"/>
      <c r="M96" s="194"/>
      <c r="N96" s="194"/>
      <c r="O96" s="196"/>
      <c r="P96" s="194"/>
      <c r="Q96" s="196"/>
      <c r="R96" s="196"/>
      <c r="S96" s="194"/>
      <c r="T96" s="184"/>
      <c r="U96" s="183"/>
      <c r="V96" s="186"/>
    </row>
    <row r="97" spans="3:22" x14ac:dyDescent="0.25">
      <c r="C97" s="201"/>
      <c r="D97" s="202" t="s">
        <v>442</v>
      </c>
      <c r="E97" s="192"/>
      <c r="F97" s="203"/>
      <c r="G97" s="194"/>
      <c r="H97" s="195"/>
      <c r="I97" s="194"/>
      <c r="J97" s="194"/>
      <c r="K97" s="194"/>
      <c r="L97" s="194"/>
      <c r="M97" s="194"/>
      <c r="N97" s="194"/>
      <c r="O97" s="196"/>
      <c r="P97" s="194"/>
      <c r="Q97" s="196"/>
      <c r="R97" s="196"/>
      <c r="S97" s="194"/>
      <c r="T97" s="184"/>
      <c r="U97" s="183"/>
      <c r="V97" s="186"/>
    </row>
    <row r="98" spans="3:22" x14ac:dyDescent="0.25">
      <c r="C98" s="197" t="s">
        <v>443</v>
      </c>
      <c r="D98" s="205" t="s">
        <v>444</v>
      </c>
      <c r="E98" s="192" t="s">
        <v>445</v>
      </c>
      <c r="F98" s="203" t="s">
        <v>223</v>
      </c>
      <c r="G98" s="194" t="s">
        <v>33</v>
      </c>
      <c r="H98" s="195"/>
      <c r="I98" s="194"/>
      <c r="J98" s="194">
        <v>4299.5792999999994</v>
      </c>
      <c r="K98" s="194">
        <f t="shared" ref="K98:K158" si="25">J98*1.0615</f>
        <v>4564.0034269500002</v>
      </c>
      <c r="L98" s="194">
        <f t="shared" si="13"/>
        <v>9128.0068539000004</v>
      </c>
      <c r="M98" s="194"/>
      <c r="N98" s="194">
        <v>0</v>
      </c>
      <c r="O98" s="196">
        <f t="shared" si="14"/>
        <v>0</v>
      </c>
      <c r="P98" s="194">
        <v>0</v>
      </c>
      <c r="Q98" s="196">
        <f t="shared" si="15"/>
        <v>0</v>
      </c>
      <c r="R98" s="196">
        <f t="shared" si="16"/>
        <v>0</v>
      </c>
      <c r="S98" s="194">
        <v>0</v>
      </c>
      <c r="T98" s="184">
        <f t="shared" si="17"/>
        <v>0</v>
      </c>
      <c r="U98" s="183">
        <f t="shared" si="10"/>
        <v>9128.0068539000004</v>
      </c>
      <c r="V98" s="213"/>
    </row>
    <row r="99" spans="3:22" x14ac:dyDescent="0.25">
      <c r="C99" s="197" t="s">
        <v>446</v>
      </c>
      <c r="D99" s="205" t="s">
        <v>447</v>
      </c>
      <c r="E99" s="192" t="s">
        <v>448</v>
      </c>
      <c r="F99" s="203" t="s">
        <v>449</v>
      </c>
      <c r="G99" s="194"/>
      <c r="H99" s="195" t="s">
        <v>33</v>
      </c>
      <c r="I99" s="194"/>
      <c r="J99" s="194">
        <v>16713.07</v>
      </c>
      <c r="K99" s="194">
        <f t="shared" si="25"/>
        <v>17740.923805000002</v>
      </c>
      <c r="L99" s="194">
        <f t="shared" si="13"/>
        <v>35481.847610000004</v>
      </c>
      <c r="M99" s="194"/>
      <c r="N99" s="194">
        <v>0</v>
      </c>
      <c r="O99" s="196">
        <f t="shared" si="14"/>
        <v>0</v>
      </c>
      <c r="P99" s="194">
        <v>0</v>
      </c>
      <c r="Q99" s="196">
        <f t="shared" si="15"/>
        <v>0</v>
      </c>
      <c r="R99" s="196">
        <f t="shared" si="16"/>
        <v>0</v>
      </c>
      <c r="S99" s="194">
        <v>0</v>
      </c>
      <c r="T99" s="184">
        <f t="shared" si="17"/>
        <v>0</v>
      </c>
      <c r="U99" s="183">
        <f t="shared" si="10"/>
        <v>35481.847610000004</v>
      </c>
      <c r="V99" s="213"/>
    </row>
    <row r="100" spans="3:22" x14ac:dyDescent="0.25">
      <c r="C100" s="197" t="s">
        <v>450</v>
      </c>
      <c r="D100" s="205" t="s">
        <v>451</v>
      </c>
      <c r="E100" s="192" t="s">
        <v>452</v>
      </c>
      <c r="F100" s="203" t="s">
        <v>219</v>
      </c>
      <c r="G100" s="194"/>
      <c r="H100" s="195" t="s">
        <v>33</v>
      </c>
      <c r="I100" s="194"/>
      <c r="J100" s="194"/>
      <c r="K100" s="194">
        <v>6493.36</v>
      </c>
      <c r="L100" s="194">
        <f t="shared" si="13"/>
        <v>12986.72</v>
      </c>
      <c r="M100" s="194"/>
      <c r="N100" s="194">
        <v>0</v>
      </c>
      <c r="O100" s="196">
        <f t="shared" si="14"/>
        <v>0</v>
      </c>
      <c r="P100" s="194">
        <v>0</v>
      </c>
      <c r="Q100" s="196">
        <f t="shared" si="15"/>
        <v>0</v>
      </c>
      <c r="R100" s="196">
        <f t="shared" si="16"/>
        <v>0</v>
      </c>
      <c r="S100" s="194">
        <v>0</v>
      </c>
      <c r="T100" s="184">
        <f t="shared" si="17"/>
        <v>0</v>
      </c>
      <c r="U100" s="183">
        <f t="shared" si="10"/>
        <v>12986.72</v>
      </c>
      <c r="V100" s="213"/>
    </row>
    <row r="101" spans="3:22" x14ac:dyDescent="0.25">
      <c r="C101" s="197" t="s">
        <v>453</v>
      </c>
      <c r="D101" s="205" t="s">
        <v>454</v>
      </c>
      <c r="E101" s="192" t="s">
        <v>455</v>
      </c>
      <c r="F101" s="203" t="s">
        <v>219</v>
      </c>
      <c r="G101" s="194"/>
      <c r="H101" s="195" t="s">
        <v>33</v>
      </c>
      <c r="I101" s="194"/>
      <c r="J101" s="194"/>
      <c r="K101" s="194">
        <v>6493.36</v>
      </c>
      <c r="L101" s="194">
        <f t="shared" si="13"/>
        <v>12986.72</v>
      </c>
      <c r="M101" s="194"/>
      <c r="N101" s="194">
        <v>0</v>
      </c>
      <c r="O101" s="196">
        <f t="shared" si="14"/>
        <v>0</v>
      </c>
      <c r="P101" s="194">
        <v>0</v>
      </c>
      <c r="Q101" s="196">
        <f t="shared" si="15"/>
        <v>0</v>
      </c>
      <c r="R101" s="196">
        <f t="shared" si="16"/>
        <v>0</v>
      </c>
      <c r="S101" s="194">
        <v>0</v>
      </c>
      <c r="T101" s="184">
        <f t="shared" si="17"/>
        <v>0</v>
      </c>
      <c r="U101" s="183">
        <f t="shared" si="10"/>
        <v>12986.72</v>
      </c>
      <c r="V101" s="213"/>
    </row>
    <row r="102" spans="3:22" x14ac:dyDescent="0.25">
      <c r="C102" s="197"/>
      <c r="D102" s="205"/>
      <c r="E102" s="192"/>
      <c r="F102" s="203"/>
      <c r="G102" s="194"/>
      <c r="H102" s="195"/>
      <c r="I102" s="194"/>
      <c r="J102" s="194"/>
      <c r="K102" s="194"/>
      <c r="L102" s="194"/>
      <c r="M102" s="194"/>
      <c r="N102" s="194"/>
      <c r="O102" s="196"/>
      <c r="P102" s="194"/>
      <c r="Q102" s="196"/>
      <c r="R102" s="196"/>
      <c r="S102" s="194"/>
      <c r="T102" s="184"/>
      <c r="U102" s="183"/>
      <c r="V102" s="213"/>
    </row>
    <row r="103" spans="3:22" x14ac:dyDescent="0.25">
      <c r="C103" s="201"/>
      <c r="D103" s="202" t="s">
        <v>456</v>
      </c>
      <c r="E103" s="192"/>
      <c r="F103" s="203"/>
      <c r="G103" s="194"/>
      <c r="H103" s="195"/>
      <c r="I103" s="194"/>
      <c r="J103" s="194"/>
      <c r="K103" s="194"/>
      <c r="L103" s="194"/>
      <c r="M103" s="194"/>
      <c r="N103" s="194"/>
      <c r="O103" s="196"/>
      <c r="P103" s="194"/>
      <c r="Q103" s="196"/>
      <c r="R103" s="196"/>
      <c r="S103" s="194"/>
      <c r="T103" s="184"/>
      <c r="U103" s="183"/>
      <c r="V103" s="213"/>
    </row>
    <row r="104" spans="3:22" x14ac:dyDescent="0.25">
      <c r="C104" s="197" t="s">
        <v>457</v>
      </c>
      <c r="D104" s="205" t="s">
        <v>458</v>
      </c>
      <c r="E104" s="192" t="s">
        <v>459</v>
      </c>
      <c r="F104" s="203" t="s">
        <v>460</v>
      </c>
      <c r="G104" s="194"/>
      <c r="H104" s="195" t="s">
        <v>33</v>
      </c>
      <c r="I104" s="194"/>
      <c r="J104" s="194">
        <v>9541.1420600000001</v>
      </c>
      <c r="K104" s="194">
        <f t="shared" si="25"/>
        <v>10127.922296690002</v>
      </c>
      <c r="L104" s="194">
        <f t="shared" si="13"/>
        <v>20255.844593380003</v>
      </c>
      <c r="M104" s="194">
        <v>0</v>
      </c>
      <c r="N104" s="194">
        <v>0</v>
      </c>
      <c r="O104" s="196">
        <f t="shared" si="14"/>
        <v>0</v>
      </c>
      <c r="P104" s="194">
        <v>0</v>
      </c>
      <c r="Q104" s="196">
        <f t="shared" si="15"/>
        <v>0</v>
      </c>
      <c r="R104" s="196">
        <f t="shared" si="16"/>
        <v>0</v>
      </c>
      <c r="S104" s="194">
        <v>0</v>
      </c>
      <c r="T104" s="184">
        <f t="shared" si="17"/>
        <v>0</v>
      </c>
      <c r="U104" s="183">
        <f t="shared" si="10"/>
        <v>20255.844593380003</v>
      </c>
      <c r="V104" s="207"/>
    </row>
    <row r="105" spans="3:22" x14ac:dyDescent="0.25">
      <c r="C105" s="197" t="s">
        <v>461</v>
      </c>
      <c r="D105" s="205" t="s">
        <v>462</v>
      </c>
      <c r="E105" s="192" t="s">
        <v>463</v>
      </c>
      <c r="F105" s="203" t="s">
        <v>460</v>
      </c>
      <c r="G105" s="194"/>
      <c r="H105" s="195" t="s">
        <v>33</v>
      </c>
      <c r="I105" s="194"/>
      <c r="J105" s="194">
        <v>7773.8534099999997</v>
      </c>
      <c r="K105" s="194">
        <f t="shared" si="25"/>
        <v>8251.9453947150014</v>
      </c>
      <c r="L105" s="194">
        <f t="shared" si="13"/>
        <v>16503.890789430003</v>
      </c>
      <c r="M105" s="194">
        <v>0</v>
      </c>
      <c r="N105" s="194">
        <v>0</v>
      </c>
      <c r="O105" s="196">
        <f t="shared" si="14"/>
        <v>0</v>
      </c>
      <c r="P105" s="194">
        <v>0</v>
      </c>
      <c r="Q105" s="196">
        <f t="shared" si="15"/>
        <v>0</v>
      </c>
      <c r="R105" s="196">
        <f t="shared" si="16"/>
        <v>0</v>
      </c>
      <c r="S105" s="194">
        <v>0</v>
      </c>
      <c r="T105" s="184">
        <f t="shared" si="17"/>
        <v>0</v>
      </c>
      <c r="U105" s="183">
        <f t="shared" si="10"/>
        <v>16503.890789430003</v>
      </c>
      <c r="V105" s="207"/>
    </row>
    <row r="106" spans="3:22" x14ac:dyDescent="0.25">
      <c r="C106" s="197" t="s">
        <v>464</v>
      </c>
      <c r="D106" s="205" t="s">
        <v>465</v>
      </c>
      <c r="E106" s="192" t="s">
        <v>466</v>
      </c>
      <c r="F106" s="203" t="s">
        <v>467</v>
      </c>
      <c r="G106" s="194" t="s">
        <v>33</v>
      </c>
      <c r="H106" s="195"/>
      <c r="I106" s="194"/>
      <c r="J106" s="194">
        <v>5301.5566499999986</v>
      </c>
      <c r="K106" s="194">
        <f t="shared" si="25"/>
        <v>5627.6023839749987</v>
      </c>
      <c r="L106" s="194">
        <f t="shared" si="13"/>
        <v>11255.204767949997</v>
      </c>
      <c r="M106" s="194">
        <v>0</v>
      </c>
      <c r="N106" s="194">
        <v>0</v>
      </c>
      <c r="O106" s="196">
        <f t="shared" si="14"/>
        <v>0</v>
      </c>
      <c r="P106" s="194">
        <v>0</v>
      </c>
      <c r="Q106" s="196">
        <f t="shared" si="15"/>
        <v>0</v>
      </c>
      <c r="R106" s="196">
        <f t="shared" si="16"/>
        <v>0</v>
      </c>
      <c r="S106" s="194">
        <v>0</v>
      </c>
      <c r="T106" s="184">
        <f t="shared" si="17"/>
        <v>0</v>
      </c>
      <c r="U106" s="183">
        <f t="shared" si="10"/>
        <v>11255.204767949997</v>
      </c>
      <c r="V106" s="207"/>
    </row>
    <row r="107" spans="3:22" x14ac:dyDescent="0.25">
      <c r="C107" s="197" t="s">
        <v>468</v>
      </c>
      <c r="D107" s="205" t="s">
        <v>469</v>
      </c>
      <c r="E107" s="192" t="s">
        <v>470</v>
      </c>
      <c r="F107" s="203" t="s">
        <v>471</v>
      </c>
      <c r="G107" s="195" t="s">
        <v>33</v>
      </c>
      <c r="H107" s="206"/>
      <c r="I107" s="194"/>
      <c r="J107" s="194">
        <v>8840.3919799999985</v>
      </c>
      <c r="K107" s="194">
        <f t="shared" si="25"/>
        <v>9384.0760867699992</v>
      </c>
      <c r="L107" s="194">
        <f t="shared" si="13"/>
        <v>18768.152173539998</v>
      </c>
      <c r="M107" s="194">
        <v>0</v>
      </c>
      <c r="N107" s="194">
        <v>250</v>
      </c>
      <c r="O107" s="196">
        <f t="shared" si="14"/>
        <v>500</v>
      </c>
      <c r="P107" s="194">
        <v>271.86</v>
      </c>
      <c r="Q107" s="196">
        <f t="shared" si="15"/>
        <v>543.72</v>
      </c>
      <c r="R107" s="196">
        <f t="shared" si="16"/>
        <v>0</v>
      </c>
      <c r="S107" s="194">
        <v>231.4</v>
      </c>
      <c r="T107" s="184">
        <f t="shared" si="17"/>
        <v>462.8</v>
      </c>
      <c r="U107" s="183">
        <f t="shared" si="10"/>
        <v>20274.672173539999</v>
      </c>
      <c r="V107" s="207"/>
    </row>
    <row r="108" spans="3:22" x14ac:dyDescent="0.25">
      <c r="C108" s="197" t="s">
        <v>472</v>
      </c>
      <c r="D108" s="205" t="s">
        <v>473</v>
      </c>
      <c r="E108" s="192" t="s">
        <v>474</v>
      </c>
      <c r="F108" s="203" t="s">
        <v>475</v>
      </c>
      <c r="G108" s="194"/>
      <c r="H108" s="195" t="s">
        <v>33</v>
      </c>
      <c r="I108" s="194"/>
      <c r="J108" s="194">
        <v>3226.0505499999999</v>
      </c>
      <c r="K108" s="194">
        <f t="shared" si="25"/>
        <v>3424.4526588250001</v>
      </c>
      <c r="L108" s="194">
        <f t="shared" si="13"/>
        <v>6848.9053176500001</v>
      </c>
      <c r="M108" s="194">
        <v>0</v>
      </c>
      <c r="N108" s="194"/>
      <c r="O108" s="196">
        <f>N108*2</f>
        <v>0</v>
      </c>
      <c r="P108" s="194">
        <v>0</v>
      </c>
      <c r="Q108" s="196">
        <f>P108*2</f>
        <v>0</v>
      </c>
      <c r="R108" s="196">
        <f>M108*2</f>
        <v>0</v>
      </c>
      <c r="S108" s="194"/>
      <c r="T108" s="184">
        <f>S108*2</f>
        <v>0</v>
      </c>
      <c r="U108" s="183">
        <f>L108+O108+Q108+R108+T108</f>
        <v>6848.9053176500001</v>
      </c>
      <c r="V108" s="207"/>
    </row>
    <row r="109" spans="3:22" x14ac:dyDescent="0.25">
      <c r="C109" s="197" t="s">
        <v>476</v>
      </c>
      <c r="D109" s="205" t="s">
        <v>477</v>
      </c>
      <c r="E109" s="192" t="s">
        <v>478</v>
      </c>
      <c r="F109" s="203" t="s">
        <v>460</v>
      </c>
      <c r="G109" s="194"/>
      <c r="H109" s="195" t="s">
        <v>33</v>
      </c>
      <c r="I109" s="194"/>
      <c r="J109" s="194">
        <v>10080.808699999998</v>
      </c>
      <c r="K109" s="194">
        <f t="shared" si="25"/>
        <v>10700.778435049999</v>
      </c>
      <c r="L109" s="194">
        <f t="shared" si="13"/>
        <v>21401.556870099997</v>
      </c>
      <c r="M109" s="194">
        <v>0</v>
      </c>
      <c r="N109" s="194">
        <v>0</v>
      </c>
      <c r="O109" s="196">
        <f t="shared" si="14"/>
        <v>0</v>
      </c>
      <c r="P109" s="194">
        <v>0</v>
      </c>
      <c r="Q109" s="196">
        <f t="shared" si="15"/>
        <v>0</v>
      </c>
      <c r="R109" s="196">
        <f t="shared" si="16"/>
        <v>0</v>
      </c>
      <c r="S109" s="194">
        <v>0</v>
      </c>
      <c r="T109" s="184">
        <f t="shared" si="17"/>
        <v>0</v>
      </c>
      <c r="U109" s="183">
        <f t="shared" si="10"/>
        <v>21401.556870099997</v>
      </c>
      <c r="V109" s="207"/>
    </row>
    <row r="110" spans="3:22" x14ac:dyDescent="0.25">
      <c r="C110" s="197" t="s">
        <v>479</v>
      </c>
      <c r="D110" s="214" t="s">
        <v>480</v>
      </c>
      <c r="E110" s="192" t="s">
        <v>481</v>
      </c>
      <c r="F110" s="203" t="s">
        <v>482</v>
      </c>
      <c r="G110" s="194"/>
      <c r="H110" s="195" t="s">
        <v>33</v>
      </c>
      <c r="I110" s="194"/>
      <c r="J110" s="194"/>
      <c r="K110" s="194">
        <v>4926.55</v>
      </c>
      <c r="L110" s="194"/>
      <c r="M110" s="194"/>
      <c r="N110" s="194"/>
      <c r="O110" s="196"/>
      <c r="P110" s="194"/>
      <c r="Q110" s="196"/>
      <c r="R110" s="196"/>
      <c r="S110" s="194"/>
      <c r="T110" s="184"/>
      <c r="U110" s="183"/>
      <c r="V110" s="207"/>
    </row>
    <row r="111" spans="3:22" x14ac:dyDescent="0.25">
      <c r="C111" s="197" t="s">
        <v>483</v>
      </c>
      <c r="D111" s="214" t="s">
        <v>484</v>
      </c>
      <c r="E111" s="192" t="s">
        <v>485</v>
      </c>
      <c r="F111" s="203" t="s">
        <v>471</v>
      </c>
      <c r="G111" s="194"/>
      <c r="H111" s="195" t="s">
        <v>33</v>
      </c>
      <c r="I111" s="194"/>
      <c r="J111" s="194"/>
      <c r="K111" s="194">
        <v>10234.030000000001</v>
      </c>
      <c r="L111" s="194"/>
      <c r="M111" s="194"/>
      <c r="N111" s="194"/>
      <c r="O111" s="196"/>
      <c r="P111" s="194"/>
      <c r="Q111" s="196"/>
      <c r="R111" s="196"/>
      <c r="S111" s="194"/>
      <c r="T111" s="184"/>
      <c r="U111" s="183"/>
      <c r="V111" s="207"/>
    </row>
    <row r="112" spans="3:22" x14ac:dyDescent="0.25">
      <c r="C112" s="197" t="s">
        <v>486</v>
      </c>
      <c r="D112" s="205" t="s">
        <v>487</v>
      </c>
      <c r="E112" s="192" t="s">
        <v>488</v>
      </c>
      <c r="F112" s="203" t="s">
        <v>489</v>
      </c>
      <c r="G112" s="194"/>
      <c r="H112" s="195" t="s">
        <v>33</v>
      </c>
      <c r="I112" s="194"/>
      <c r="J112" s="194">
        <v>7096.3111399999998</v>
      </c>
      <c r="K112" s="194">
        <f t="shared" si="25"/>
        <v>7532.7342751100005</v>
      </c>
      <c r="L112" s="194">
        <f t="shared" si="13"/>
        <v>15065.468550220001</v>
      </c>
      <c r="M112" s="194">
        <v>0</v>
      </c>
      <c r="N112" s="194">
        <v>0</v>
      </c>
      <c r="O112" s="196">
        <f t="shared" si="14"/>
        <v>0</v>
      </c>
      <c r="P112" s="194">
        <v>0</v>
      </c>
      <c r="Q112" s="196">
        <f t="shared" si="15"/>
        <v>0</v>
      </c>
      <c r="R112" s="196">
        <f t="shared" si="16"/>
        <v>0</v>
      </c>
      <c r="S112" s="194">
        <v>0</v>
      </c>
      <c r="T112" s="184">
        <f t="shared" si="17"/>
        <v>0</v>
      </c>
      <c r="U112" s="183">
        <f t="shared" si="10"/>
        <v>15065.468550220001</v>
      </c>
      <c r="V112" s="207"/>
    </row>
    <row r="113" spans="3:22" x14ac:dyDescent="0.25">
      <c r="C113" s="197" t="s">
        <v>490</v>
      </c>
      <c r="D113" s="205" t="s">
        <v>491</v>
      </c>
      <c r="E113" s="192" t="s">
        <v>492</v>
      </c>
      <c r="F113" s="203" t="s">
        <v>219</v>
      </c>
      <c r="G113" s="194"/>
      <c r="H113" s="195" t="s">
        <v>33</v>
      </c>
      <c r="I113" s="194"/>
      <c r="J113" s="194">
        <v>5939.4054199999991</v>
      </c>
      <c r="K113" s="194">
        <f t="shared" si="25"/>
        <v>6304.6788533299996</v>
      </c>
      <c r="L113" s="194">
        <f t="shared" si="13"/>
        <v>12609.357706659999</v>
      </c>
      <c r="M113" s="194">
        <v>0</v>
      </c>
      <c r="N113" s="194">
        <v>0</v>
      </c>
      <c r="O113" s="196">
        <f t="shared" si="14"/>
        <v>0</v>
      </c>
      <c r="P113" s="194">
        <v>0</v>
      </c>
      <c r="Q113" s="196">
        <f t="shared" si="15"/>
        <v>0</v>
      </c>
      <c r="R113" s="196">
        <f t="shared" si="16"/>
        <v>0</v>
      </c>
      <c r="S113" s="194">
        <v>0</v>
      </c>
      <c r="T113" s="184">
        <f t="shared" si="17"/>
        <v>0</v>
      </c>
      <c r="U113" s="183">
        <f t="shared" si="10"/>
        <v>12609.357706659999</v>
      </c>
      <c r="V113" s="207"/>
    </row>
    <row r="114" spans="3:22" x14ac:dyDescent="0.25">
      <c r="C114" s="197" t="s">
        <v>493</v>
      </c>
      <c r="D114" s="205" t="s">
        <v>494</v>
      </c>
      <c r="E114" s="192" t="s">
        <v>495</v>
      </c>
      <c r="F114" s="203" t="s">
        <v>223</v>
      </c>
      <c r="G114" s="195" t="s">
        <v>33</v>
      </c>
      <c r="H114" s="206"/>
      <c r="I114" s="194"/>
      <c r="J114" s="194">
        <v>3311.7885099999999</v>
      </c>
      <c r="K114" s="194">
        <f t="shared" si="25"/>
        <v>3515.4635033650002</v>
      </c>
      <c r="L114" s="194">
        <f t="shared" si="13"/>
        <v>7030.9270067300004</v>
      </c>
      <c r="M114" s="194">
        <v>0</v>
      </c>
      <c r="N114" s="194">
        <v>250</v>
      </c>
      <c r="O114" s="196">
        <f t="shared" si="14"/>
        <v>500</v>
      </c>
      <c r="P114" s="194">
        <v>203.89</v>
      </c>
      <c r="Q114" s="196">
        <f t="shared" si="15"/>
        <v>407.78</v>
      </c>
      <c r="R114" s="196">
        <f t="shared" si="16"/>
        <v>0</v>
      </c>
      <c r="S114" s="194">
        <v>0</v>
      </c>
      <c r="T114" s="184">
        <f t="shared" si="17"/>
        <v>0</v>
      </c>
      <c r="U114" s="183">
        <f t="shared" si="10"/>
        <v>7938.7070067300001</v>
      </c>
      <c r="V114" s="207"/>
    </row>
    <row r="115" spans="3:22" x14ac:dyDescent="0.25">
      <c r="C115" s="197" t="s">
        <v>496</v>
      </c>
      <c r="D115" s="205" t="s">
        <v>497</v>
      </c>
      <c r="E115" s="192" t="s">
        <v>498</v>
      </c>
      <c r="F115" s="203" t="s">
        <v>460</v>
      </c>
      <c r="G115" s="194" t="s">
        <v>33</v>
      </c>
      <c r="H115" s="195"/>
      <c r="I115" s="194"/>
      <c r="J115" s="194">
        <v>9283.1858599999996</v>
      </c>
      <c r="K115" s="194">
        <f t="shared" si="25"/>
        <v>9854.101790390001</v>
      </c>
      <c r="L115" s="194">
        <f t="shared" si="13"/>
        <v>19708.203580780002</v>
      </c>
      <c r="M115" s="194">
        <v>0</v>
      </c>
      <c r="N115" s="194">
        <v>0</v>
      </c>
      <c r="O115" s="196">
        <f t="shared" si="14"/>
        <v>0</v>
      </c>
      <c r="P115" s="194">
        <v>0</v>
      </c>
      <c r="Q115" s="196">
        <f t="shared" si="15"/>
        <v>0</v>
      </c>
      <c r="R115" s="196">
        <f t="shared" si="16"/>
        <v>0</v>
      </c>
      <c r="S115" s="194">
        <v>0</v>
      </c>
      <c r="T115" s="184">
        <f t="shared" si="17"/>
        <v>0</v>
      </c>
      <c r="U115" s="183">
        <f t="shared" si="10"/>
        <v>19708.203580780002</v>
      </c>
      <c r="V115" s="207"/>
    </row>
    <row r="116" spans="3:22" x14ac:dyDescent="0.25">
      <c r="C116" s="197" t="s">
        <v>499</v>
      </c>
      <c r="D116" s="205" t="s">
        <v>500</v>
      </c>
      <c r="E116" s="192" t="s">
        <v>501</v>
      </c>
      <c r="F116" s="203" t="s">
        <v>460</v>
      </c>
      <c r="G116" s="195" t="s">
        <v>33</v>
      </c>
      <c r="H116" s="206"/>
      <c r="I116" s="194"/>
      <c r="J116" s="194">
        <v>7316.584289999998</v>
      </c>
      <c r="K116" s="194">
        <f t="shared" si="25"/>
        <v>7766.554223834999</v>
      </c>
      <c r="L116" s="194">
        <f t="shared" si="13"/>
        <v>15533.108447669998</v>
      </c>
      <c r="M116" s="194">
        <v>0</v>
      </c>
      <c r="N116" s="194">
        <v>250</v>
      </c>
      <c r="O116" s="196">
        <f t="shared" si="14"/>
        <v>500</v>
      </c>
      <c r="P116" s="194">
        <v>130.02000000000001</v>
      </c>
      <c r="Q116" s="196">
        <f t="shared" si="15"/>
        <v>260.04000000000002</v>
      </c>
      <c r="R116" s="196">
        <f t="shared" si="16"/>
        <v>0</v>
      </c>
      <c r="S116" s="194">
        <v>0</v>
      </c>
      <c r="T116" s="184">
        <f t="shared" si="17"/>
        <v>0</v>
      </c>
      <c r="U116" s="183">
        <f t="shared" si="10"/>
        <v>16293.148447669999</v>
      </c>
      <c r="V116" s="186"/>
    </row>
    <row r="117" spans="3:22" x14ac:dyDescent="0.25">
      <c r="C117" s="197" t="s">
        <v>502</v>
      </c>
      <c r="D117" s="205" t="s">
        <v>503</v>
      </c>
      <c r="E117" s="192" t="s">
        <v>504</v>
      </c>
      <c r="F117" s="203" t="s">
        <v>460</v>
      </c>
      <c r="G117" s="194"/>
      <c r="H117" s="195" t="s">
        <v>33</v>
      </c>
      <c r="I117" s="194"/>
      <c r="J117" s="194">
        <v>7961.3098299999992</v>
      </c>
      <c r="K117" s="194">
        <f t="shared" si="25"/>
        <v>8450.9303845449995</v>
      </c>
      <c r="L117" s="194">
        <f t="shared" si="13"/>
        <v>16901.860769089999</v>
      </c>
      <c r="M117" s="194">
        <v>0</v>
      </c>
      <c r="N117" s="194">
        <v>0</v>
      </c>
      <c r="O117" s="196">
        <f t="shared" si="14"/>
        <v>0</v>
      </c>
      <c r="P117" s="194">
        <v>0</v>
      </c>
      <c r="Q117" s="196">
        <f t="shared" si="15"/>
        <v>0</v>
      </c>
      <c r="R117" s="196">
        <f t="shared" si="16"/>
        <v>0</v>
      </c>
      <c r="S117" s="194">
        <v>0</v>
      </c>
      <c r="T117" s="184">
        <f t="shared" si="17"/>
        <v>0</v>
      </c>
      <c r="U117" s="183">
        <f t="shared" si="10"/>
        <v>16901.860769089999</v>
      </c>
      <c r="V117" s="207"/>
    </row>
    <row r="118" spans="3:22" x14ac:dyDescent="0.25">
      <c r="C118" s="197" t="s">
        <v>505</v>
      </c>
      <c r="D118" s="205" t="s">
        <v>506</v>
      </c>
      <c r="E118" s="192" t="s">
        <v>507</v>
      </c>
      <c r="F118" s="203" t="s">
        <v>460</v>
      </c>
      <c r="G118" s="194"/>
      <c r="H118" s="195" t="s">
        <v>33</v>
      </c>
      <c r="I118" s="194"/>
      <c r="J118" s="194">
        <v>7681.0634099999997</v>
      </c>
      <c r="K118" s="194">
        <f t="shared" si="25"/>
        <v>8153.4488097150006</v>
      </c>
      <c r="L118" s="194">
        <f t="shared" si="13"/>
        <v>16306.897619430001</v>
      </c>
      <c r="M118" s="194">
        <v>0</v>
      </c>
      <c r="N118" s="194">
        <v>0</v>
      </c>
      <c r="O118" s="196">
        <f t="shared" si="14"/>
        <v>0</v>
      </c>
      <c r="P118" s="194">
        <v>0</v>
      </c>
      <c r="Q118" s="196">
        <f t="shared" si="15"/>
        <v>0</v>
      </c>
      <c r="R118" s="196">
        <f t="shared" si="16"/>
        <v>0</v>
      </c>
      <c r="S118" s="194">
        <v>0</v>
      </c>
      <c r="T118" s="184">
        <f t="shared" si="17"/>
        <v>0</v>
      </c>
      <c r="U118" s="183">
        <f t="shared" si="10"/>
        <v>16306.897619430001</v>
      </c>
      <c r="V118" s="186"/>
    </row>
    <row r="119" spans="3:22" x14ac:dyDescent="0.25">
      <c r="C119" s="197" t="s">
        <v>508</v>
      </c>
      <c r="D119" s="205" t="s">
        <v>509</v>
      </c>
      <c r="E119" s="192" t="s">
        <v>510</v>
      </c>
      <c r="F119" s="203" t="s">
        <v>511</v>
      </c>
      <c r="G119" s="194"/>
      <c r="H119" s="195" t="s">
        <v>33</v>
      </c>
      <c r="I119" s="194"/>
      <c r="J119" s="194">
        <v>8576.1260599999987</v>
      </c>
      <c r="K119" s="194">
        <f>J119*1.0615</f>
        <v>9103.55781269</v>
      </c>
      <c r="L119" s="194">
        <f>K119*2</f>
        <v>18207.11562538</v>
      </c>
      <c r="M119" s="194">
        <v>0</v>
      </c>
      <c r="N119" s="194">
        <v>0</v>
      </c>
      <c r="O119" s="196">
        <f>N119*2</f>
        <v>0</v>
      </c>
      <c r="P119" s="194">
        <v>0</v>
      </c>
      <c r="Q119" s="196">
        <f>P119*2</f>
        <v>0</v>
      </c>
      <c r="R119" s="196">
        <f>M119*2</f>
        <v>0</v>
      </c>
      <c r="S119" s="194">
        <v>0</v>
      </c>
      <c r="T119" s="184">
        <f>S119*2</f>
        <v>0</v>
      </c>
      <c r="U119" s="183">
        <f>L119+O119+Q119+R119+T119</f>
        <v>18207.11562538</v>
      </c>
      <c r="V119" s="207"/>
    </row>
    <row r="120" spans="3:22" x14ac:dyDescent="0.25">
      <c r="C120" s="201" t="s">
        <v>512</v>
      </c>
      <c r="D120" s="205" t="s">
        <v>513</v>
      </c>
      <c r="E120" s="192" t="s">
        <v>514</v>
      </c>
      <c r="F120" s="203" t="s">
        <v>219</v>
      </c>
      <c r="G120" s="194"/>
      <c r="H120" s="195" t="s">
        <v>33</v>
      </c>
      <c r="I120" s="194"/>
      <c r="J120" s="194">
        <v>4200.34555</v>
      </c>
      <c r="K120" s="194">
        <f t="shared" si="25"/>
        <v>4458.6668013250001</v>
      </c>
      <c r="L120" s="194">
        <f t="shared" si="13"/>
        <v>8917.3336026500001</v>
      </c>
      <c r="M120" s="194">
        <v>0</v>
      </c>
      <c r="N120" s="194">
        <v>0</v>
      </c>
      <c r="O120" s="196">
        <f>N120*2</f>
        <v>0</v>
      </c>
      <c r="P120" s="194">
        <v>0</v>
      </c>
      <c r="Q120" s="196">
        <f>P120*2</f>
        <v>0</v>
      </c>
      <c r="R120" s="196">
        <f>M120*2</f>
        <v>0</v>
      </c>
      <c r="S120" s="194">
        <v>0</v>
      </c>
      <c r="T120" s="184">
        <f>S120*2</f>
        <v>0</v>
      </c>
      <c r="U120" s="183">
        <f>L120+O120+Q120+R120+T120</f>
        <v>8917.3336026500001</v>
      </c>
      <c r="V120" s="207"/>
    </row>
    <row r="121" spans="3:22" x14ac:dyDescent="0.25">
      <c r="C121" s="197" t="s">
        <v>515</v>
      </c>
      <c r="D121" s="205" t="s">
        <v>516</v>
      </c>
      <c r="E121" s="192" t="s">
        <v>517</v>
      </c>
      <c r="F121" s="203" t="s">
        <v>219</v>
      </c>
      <c r="G121" s="194"/>
      <c r="H121" s="195" t="s">
        <v>33</v>
      </c>
      <c r="I121" s="194"/>
      <c r="J121" s="194">
        <v>2820.1767799999998</v>
      </c>
      <c r="K121" s="194">
        <f t="shared" si="25"/>
        <v>2993.6176519700002</v>
      </c>
      <c r="L121" s="194">
        <f t="shared" si="13"/>
        <v>5987.2353039400004</v>
      </c>
      <c r="M121" s="194">
        <v>0</v>
      </c>
      <c r="N121" s="194">
        <v>0</v>
      </c>
      <c r="O121" s="196">
        <f t="shared" si="14"/>
        <v>0</v>
      </c>
      <c r="P121" s="194">
        <v>0</v>
      </c>
      <c r="Q121" s="196">
        <f t="shared" si="15"/>
        <v>0</v>
      </c>
      <c r="R121" s="196">
        <f t="shared" si="16"/>
        <v>0</v>
      </c>
      <c r="S121" s="194">
        <v>0</v>
      </c>
      <c r="T121" s="184">
        <f t="shared" si="17"/>
        <v>0</v>
      </c>
      <c r="U121" s="183">
        <f t="shared" ref="U121:U128" si="26">L121+O121+Q121+R121+T121</f>
        <v>5987.2353039400004</v>
      </c>
    </row>
    <row r="122" spans="3:22" x14ac:dyDescent="0.25">
      <c r="C122" s="197" t="s">
        <v>518</v>
      </c>
      <c r="D122" s="205" t="s">
        <v>519</v>
      </c>
      <c r="E122" s="192" t="s">
        <v>520</v>
      </c>
      <c r="F122" s="203" t="s">
        <v>219</v>
      </c>
      <c r="G122" s="194"/>
      <c r="H122" s="195" t="s">
        <v>33</v>
      </c>
      <c r="I122" s="194"/>
      <c r="J122" s="194">
        <v>2614.3788699999996</v>
      </c>
      <c r="K122" s="194">
        <f t="shared" si="25"/>
        <v>2775.1631705049999</v>
      </c>
      <c r="L122" s="194">
        <f t="shared" si="13"/>
        <v>5550.3263410099999</v>
      </c>
      <c r="M122" s="194">
        <v>0</v>
      </c>
      <c r="N122" s="194">
        <v>0</v>
      </c>
      <c r="O122" s="196">
        <f t="shared" si="14"/>
        <v>0</v>
      </c>
      <c r="P122" s="194">
        <v>0</v>
      </c>
      <c r="Q122" s="196">
        <f t="shared" si="15"/>
        <v>0</v>
      </c>
      <c r="R122" s="196">
        <f t="shared" si="16"/>
        <v>0</v>
      </c>
      <c r="S122" s="194">
        <v>0</v>
      </c>
      <c r="T122" s="184">
        <f t="shared" si="17"/>
        <v>0</v>
      </c>
      <c r="U122" s="183">
        <f t="shared" si="26"/>
        <v>5550.3263410099999</v>
      </c>
    </row>
    <row r="123" spans="3:22" x14ac:dyDescent="0.25">
      <c r="C123" s="197" t="s">
        <v>521</v>
      </c>
      <c r="D123" s="205" t="s">
        <v>522</v>
      </c>
      <c r="E123" s="192" t="s">
        <v>523</v>
      </c>
      <c r="F123" s="203" t="s">
        <v>524</v>
      </c>
      <c r="G123" s="194"/>
      <c r="H123" s="195" t="s">
        <v>33</v>
      </c>
      <c r="I123" s="194"/>
      <c r="J123" s="194">
        <v>6511.9300299999986</v>
      </c>
      <c r="K123" s="194">
        <f t="shared" si="25"/>
        <v>6912.4137268449995</v>
      </c>
      <c r="L123" s="194">
        <f t="shared" si="13"/>
        <v>13824.827453689999</v>
      </c>
      <c r="M123" s="194">
        <v>0</v>
      </c>
      <c r="N123" s="194">
        <v>0</v>
      </c>
      <c r="O123" s="196">
        <f t="shared" si="14"/>
        <v>0</v>
      </c>
      <c r="P123" s="194">
        <v>0</v>
      </c>
      <c r="Q123" s="196">
        <v>0</v>
      </c>
      <c r="R123" s="196">
        <f t="shared" si="16"/>
        <v>0</v>
      </c>
      <c r="S123" s="194">
        <v>0</v>
      </c>
      <c r="T123" s="184">
        <v>0</v>
      </c>
      <c r="U123" s="183">
        <f t="shared" si="26"/>
        <v>13824.827453689999</v>
      </c>
    </row>
    <row r="124" spans="3:22" x14ac:dyDescent="0.25">
      <c r="C124" s="197" t="s">
        <v>525</v>
      </c>
      <c r="D124" s="205" t="s">
        <v>526</v>
      </c>
      <c r="E124" s="192" t="s">
        <v>527</v>
      </c>
      <c r="F124" s="203" t="s">
        <v>528</v>
      </c>
      <c r="G124" s="194"/>
      <c r="H124" s="195" t="s">
        <v>33</v>
      </c>
      <c r="I124" s="194"/>
      <c r="J124" s="194">
        <v>5388.6039799999999</v>
      </c>
      <c r="K124" s="194">
        <f t="shared" si="25"/>
        <v>5720.0031247700008</v>
      </c>
      <c r="L124" s="194">
        <f t="shared" si="13"/>
        <v>11440.006249540002</v>
      </c>
      <c r="M124" s="194">
        <v>0</v>
      </c>
      <c r="N124" s="194">
        <v>0</v>
      </c>
      <c r="O124" s="196">
        <f t="shared" si="14"/>
        <v>0</v>
      </c>
      <c r="P124" s="194">
        <v>0</v>
      </c>
      <c r="Q124" s="196">
        <v>0</v>
      </c>
      <c r="R124" s="196">
        <f t="shared" si="16"/>
        <v>0</v>
      </c>
      <c r="S124" s="194">
        <v>0</v>
      </c>
      <c r="T124" s="184">
        <v>0</v>
      </c>
      <c r="U124" s="183">
        <f t="shared" si="26"/>
        <v>11440.006249540002</v>
      </c>
    </row>
    <row r="125" spans="3:22" x14ac:dyDescent="0.25">
      <c r="C125" s="197" t="s">
        <v>529</v>
      </c>
      <c r="D125" s="205" t="s">
        <v>530</v>
      </c>
      <c r="E125" s="192" t="s">
        <v>531</v>
      </c>
      <c r="F125" s="203" t="s">
        <v>532</v>
      </c>
      <c r="G125" s="194"/>
      <c r="H125" s="195" t="s">
        <v>33</v>
      </c>
      <c r="I125" s="194"/>
      <c r="J125" s="194"/>
      <c r="K125" s="194">
        <v>10001.030000000001</v>
      </c>
      <c r="L125" s="194">
        <f t="shared" si="13"/>
        <v>20002.060000000001</v>
      </c>
      <c r="M125" s="194">
        <v>0</v>
      </c>
      <c r="N125" s="194">
        <v>0</v>
      </c>
      <c r="O125" s="196">
        <f t="shared" si="14"/>
        <v>0</v>
      </c>
      <c r="P125" s="194">
        <v>0</v>
      </c>
      <c r="Q125" s="196">
        <v>0</v>
      </c>
      <c r="R125" s="196">
        <f t="shared" si="16"/>
        <v>0</v>
      </c>
      <c r="S125" s="194">
        <v>0</v>
      </c>
      <c r="T125" s="184">
        <v>0</v>
      </c>
      <c r="U125" s="183">
        <f t="shared" si="26"/>
        <v>20002.060000000001</v>
      </c>
    </row>
    <row r="126" spans="3:22" x14ac:dyDescent="0.25">
      <c r="C126" s="197" t="s">
        <v>533</v>
      </c>
      <c r="D126" s="198" t="s">
        <v>534</v>
      </c>
      <c r="E126" s="199" t="s">
        <v>535</v>
      </c>
      <c r="F126" s="203" t="s">
        <v>536</v>
      </c>
      <c r="G126" s="194"/>
      <c r="H126" s="195" t="s">
        <v>33</v>
      </c>
      <c r="I126" s="194"/>
      <c r="J126" s="194"/>
      <c r="K126" s="194">
        <v>4459.55</v>
      </c>
      <c r="L126" s="194">
        <f t="shared" si="13"/>
        <v>8919.1</v>
      </c>
      <c r="M126" s="194">
        <v>0</v>
      </c>
      <c r="N126" s="194">
        <v>0</v>
      </c>
      <c r="O126" s="196">
        <f t="shared" si="14"/>
        <v>0</v>
      </c>
      <c r="P126" s="194">
        <v>0</v>
      </c>
      <c r="Q126" s="196">
        <v>0</v>
      </c>
      <c r="R126" s="196">
        <f t="shared" si="16"/>
        <v>0</v>
      </c>
      <c r="S126" s="194">
        <v>0</v>
      </c>
      <c r="T126" s="184">
        <v>0</v>
      </c>
      <c r="U126" s="183">
        <f t="shared" si="26"/>
        <v>8919.1</v>
      </c>
    </row>
    <row r="127" spans="3:22" x14ac:dyDescent="0.25">
      <c r="C127" s="197" t="s">
        <v>537</v>
      </c>
      <c r="D127" s="198" t="s">
        <v>538</v>
      </c>
      <c r="E127" s="199" t="s">
        <v>539</v>
      </c>
      <c r="F127" s="203" t="s">
        <v>540</v>
      </c>
      <c r="G127" s="194"/>
      <c r="H127" s="195" t="s">
        <v>33</v>
      </c>
      <c r="I127" s="194"/>
      <c r="J127" s="194"/>
      <c r="K127" s="194">
        <v>5541.75</v>
      </c>
      <c r="L127" s="194">
        <f t="shared" si="13"/>
        <v>11083.5</v>
      </c>
      <c r="M127" s="194">
        <v>0</v>
      </c>
      <c r="N127" s="194">
        <v>0</v>
      </c>
      <c r="O127" s="196">
        <f t="shared" si="14"/>
        <v>0</v>
      </c>
      <c r="P127" s="194">
        <v>0</v>
      </c>
      <c r="Q127" s="196">
        <v>0</v>
      </c>
      <c r="R127" s="196">
        <f t="shared" si="16"/>
        <v>0</v>
      </c>
      <c r="S127" s="194">
        <v>0</v>
      </c>
      <c r="T127" s="184">
        <v>0</v>
      </c>
      <c r="U127" s="183">
        <f t="shared" si="26"/>
        <v>11083.5</v>
      </c>
    </row>
    <row r="128" spans="3:22" x14ac:dyDescent="0.25">
      <c r="C128" s="197" t="s">
        <v>541</v>
      </c>
      <c r="D128" s="198" t="s">
        <v>542</v>
      </c>
      <c r="E128" s="199" t="s">
        <v>543</v>
      </c>
      <c r="F128" s="203" t="s">
        <v>219</v>
      </c>
      <c r="G128" s="194"/>
      <c r="H128" s="195" t="s">
        <v>33</v>
      </c>
      <c r="I128" s="194"/>
      <c r="J128" s="194"/>
      <c r="K128" s="194">
        <v>3933.31</v>
      </c>
      <c r="L128" s="194">
        <f t="shared" si="13"/>
        <v>7866.62</v>
      </c>
      <c r="M128" s="194">
        <v>0</v>
      </c>
      <c r="N128" s="194">
        <v>0</v>
      </c>
      <c r="O128" s="196">
        <f t="shared" si="14"/>
        <v>0</v>
      </c>
      <c r="P128" s="194">
        <v>0</v>
      </c>
      <c r="Q128" s="196">
        <v>0</v>
      </c>
      <c r="R128" s="196">
        <f t="shared" si="16"/>
        <v>0</v>
      </c>
      <c r="S128" s="194">
        <v>0</v>
      </c>
      <c r="T128" s="184">
        <v>0</v>
      </c>
      <c r="U128" s="183">
        <f t="shared" si="26"/>
        <v>7866.62</v>
      </c>
    </row>
    <row r="129" spans="3:29" x14ac:dyDescent="0.25">
      <c r="C129" s="201"/>
      <c r="D129" s="205"/>
      <c r="E129" s="192"/>
      <c r="F129" s="203"/>
      <c r="G129" s="194"/>
      <c r="H129" s="195"/>
      <c r="I129" s="194"/>
      <c r="J129" s="194"/>
      <c r="K129" s="194"/>
      <c r="L129" s="194"/>
      <c r="M129" s="194"/>
      <c r="N129" s="194"/>
      <c r="O129" s="196"/>
      <c r="P129" s="194"/>
      <c r="Q129" s="196"/>
      <c r="R129" s="196"/>
      <c r="S129" s="194"/>
      <c r="T129" s="184"/>
      <c r="U129" s="183"/>
    </row>
    <row r="130" spans="3:29" x14ac:dyDescent="0.25">
      <c r="C130" s="201"/>
      <c r="D130" s="202" t="s">
        <v>544</v>
      </c>
      <c r="E130" s="192"/>
      <c r="F130" s="203"/>
      <c r="G130" s="194"/>
      <c r="H130" s="195"/>
      <c r="I130" s="194"/>
      <c r="J130" s="194"/>
      <c r="K130" s="194"/>
      <c r="L130" s="194"/>
      <c r="M130" s="194"/>
      <c r="N130" s="194"/>
      <c r="O130" s="196"/>
      <c r="P130" s="194"/>
      <c r="Q130" s="196"/>
      <c r="R130" s="196"/>
      <c r="S130" s="194"/>
      <c r="T130" s="184"/>
      <c r="U130" s="183"/>
      <c r="V130" s="215"/>
    </row>
    <row r="131" spans="3:29" x14ac:dyDescent="0.25">
      <c r="C131" s="201" t="s">
        <v>545</v>
      </c>
      <c r="D131" s="205" t="s">
        <v>546</v>
      </c>
      <c r="E131" s="192" t="s">
        <v>547</v>
      </c>
      <c r="F131" s="203" t="s">
        <v>223</v>
      </c>
      <c r="G131" s="194"/>
      <c r="H131" s="195" t="s">
        <v>33</v>
      </c>
      <c r="I131" s="194"/>
      <c r="J131" s="194">
        <v>5414.1109199999992</v>
      </c>
      <c r="K131" s="194">
        <f t="shared" si="25"/>
        <v>5747.0787415799996</v>
      </c>
      <c r="L131" s="194">
        <f>K131*2</f>
        <v>11494.157483159999</v>
      </c>
      <c r="M131" s="194">
        <v>0</v>
      </c>
      <c r="N131" s="194">
        <v>0</v>
      </c>
      <c r="O131" s="196">
        <v>0</v>
      </c>
      <c r="P131" s="194">
        <v>0</v>
      </c>
      <c r="Q131" s="196">
        <v>0</v>
      </c>
      <c r="R131" s="196">
        <v>0</v>
      </c>
      <c r="S131" s="194">
        <v>0</v>
      </c>
      <c r="T131" s="184">
        <v>0</v>
      </c>
      <c r="U131" s="183">
        <f t="shared" ref="U131:U195" si="27">L131+O131+Q131+R131+T131</f>
        <v>11494.157483159999</v>
      </c>
      <c r="V131" s="215"/>
    </row>
    <row r="132" spans="3:29" x14ac:dyDescent="0.25">
      <c r="C132" s="197" t="s">
        <v>548</v>
      </c>
      <c r="D132" s="205" t="s">
        <v>549</v>
      </c>
      <c r="E132" s="192" t="s">
        <v>550</v>
      </c>
      <c r="F132" s="203" t="s">
        <v>223</v>
      </c>
      <c r="G132" s="194"/>
      <c r="H132" s="195" t="s">
        <v>33</v>
      </c>
      <c r="I132" s="194"/>
      <c r="J132" s="194">
        <v>3728.77646</v>
      </c>
      <c r="K132" s="194">
        <f t="shared" si="25"/>
        <v>3958.0962122900005</v>
      </c>
      <c r="L132" s="194">
        <f>K132*2</f>
        <v>7916.192424580001</v>
      </c>
      <c r="M132" s="194">
        <v>0</v>
      </c>
      <c r="N132" s="194">
        <v>0</v>
      </c>
      <c r="O132" s="196">
        <f>N132*2</f>
        <v>0</v>
      </c>
      <c r="P132" s="194">
        <v>0</v>
      </c>
      <c r="Q132" s="196">
        <v>0</v>
      </c>
      <c r="R132" s="196">
        <f>M132*2</f>
        <v>0</v>
      </c>
      <c r="S132" s="194">
        <v>0</v>
      </c>
      <c r="T132" s="184">
        <f>S132*2</f>
        <v>0</v>
      </c>
      <c r="U132" s="183">
        <f t="shared" si="27"/>
        <v>7916.192424580001</v>
      </c>
      <c r="V132" s="207"/>
    </row>
    <row r="133" spans="3:29" x14ac:dyDescent="0.25">
      <c r="C133" s="201" t="s">
        <v>551</v>
      </c>
      <c r="D133" s="205" t="s">
        <v>552</v>
      </c>
      <c r="E133" s="192" t="s">
        <v>553</v>
      </c>
      <c r="F133" s="203" t="s">
        <v>554</v>
      </c>
      <c r="G133" s="194"/>
      <c r="H133" s="195" t="s">
        <v>33</v>
      </c>
      <c r="I133" s="194"/>
      <c r="J133" s="194">
        <v>7495.1328699999985</v>
      </c>
      <c r="K133" s="194">
        <f>J133*1.0615</f>
        <v>7956.0835415049996</v>
      </c>
      <c r="L133" s="194">
        <f>K133*2</f>
        <v>15912.167083009999</v>
      </c>
      <c r="M133" s="194">
        <v>0</v>
      </c>
      <c r="N133" s="194">
        <v>0</v>
      </c>
      <c r="O133" s="196">
        <v>0</v>
      </c>
      <c r="P133" s="194">
        <v>0</v>
      </c>
      <c r="Q133" s="196">
        <v>0</v>
      </c>
      <c r="R133" s="196">
        <v>0</v>
      </c>
      <c r="S133" s="194">
        <v>0</v>
      </c>
      <c r="T133" s="184">
        <v>0</v>
      </c>
      <c r="U133" s="183">
        <f>L133+O133+Q133+R133+T133</f>
        <v>15912.167083009999</v>
      </c>
    </row>
    <row r="134" spans="3:29" x14ac:dyDescent="0.25">
      <c r="C134" s="197" t="s">
        <v>555</v>
      </c>
      <c r="D134" s="205" t="s">
        <v>556</v>
      </c>
      <c r="E134" s="192" t="s">
        <v>557</v>
      </c>
      <c r="F134" s="203" t="s">
        <v>558</v>
      </c>
      <c r="G134" s="194"/>
      <c r="H134" s="195" t="s">
        <v>33</v>
      </c>
      <c r="I134" s="194"/>
      <c r="J134" s="194">
        <v>7681.0634099999997</v>
      </c>
      <c r="K134" s="194">
        <f t="shared" si="25"/>
        <v>8153.4488097150006</v>
      </c>
      <c r="L134" s="194">
        <f t="shared" si="13"/>
        <v>16306.897619430001</v>
      </c>
      <c r="M134" s="194">
        <v>0</v>
      </c>
      <c r="N134" s="194">
        <v>0</v>
      </c>
      <c r="O134" s="196">
        <f t="shared" si="14"/>
        <v>0</v>
      </c>
      <c r="P134" s="194">
        <v>0</v>
      </c>
      <c r="Q134" s="196">
        <f t="shared" si="15"/>
        <v>0</v>
      </c>
      <c r="R134" s="196">
        <f t="shared" si="16"/>
        <v>0</v>
      </c>
      <c r="S134" s="194">
        <v>0</v>
      </c>
      <c r="T134" s="184">
        <f t="shared" si="17"/>
        <v>0</v>
      </c>
      <c r="U134" s="183">
        <f t="shared" si="27"/>
        <v>16306.897619430001</v>
      </c>
      <c r="V134" s="209"/>
    </row>
    <row r="135" spans="3:29" x14ac:dyDescent="0.25">
      <c r="C135" s="197" t="s">
        <v>559</v>
      </c>
      <c r="D135" s="205" t="s">
        <v>560</v>
      </c>
      <c r="E135" s="192" t="s">
        <v>561</v>
      </c>
      <c r="F135" s="203" t="s">
        <v>554</v>
      </c>
      <c r="G135" s="194"/>
      <c r="H135" s="195" t="s">
        <v>33</v>
      </c>
      <c r="I135" s="194"/>
      <c r="J135" s="194">
        <v>4770.2514199999996</v>
      </c>
      <c r="K135" s="194">
        <f t="shared" si="25"/>
        <v>5063.6218823300005</v>
      </c>
      <c r="L135" s="194">
        <f t="shared" si="13"/>
        <v>10127.243764660001</v>
      </c>
      <c r="M135" s="194">
        <v>0</v>
      </c>
      <c r="N135" s="194">
        <v>0</v>
      </c>
      <c r="O135" s="196">
        <v>0</v>
      </c>
      <c r="P135" s="194">
        <v>0</v>
      </c>
      <c r="Q135" s="196">
        <v>0</v>
      </c>
      <c r="R135" s="196">
        <v>0</v>
      </c>
      <c r="S135" s="194">
        <v>0</v>
      </c>
      <c r="T135" s="184">
        <v>0</v>
      </c>
      <c r="U135" s="183">
        <f t="shared" si="27"/>
        <v>10127.243764660001</v>
      </c>
      <c r="V135" s="209"/>
    </row>
    <row r="136" spans="3:29" x14ac:dyDescent="0.25">
      <c r="C136" s="197" t="s">
        <v>562</v>
      </c>
      <c r="D136" s="205" t="s">
        <v>563</v>
      </c>
      <c r="E136" s="192" t="s">
        <v>564</v>
      </c>
      <c r="F136" s="203" t="s">
        <v>554</v>
      </c>
      <c r="G136" s="194"/>
      <c r="H136" s="195" t="s">
        <v>33</v>
      </c>
      <c r="I136" s="194"/>
      <c r="J136" s="194">
        <v>3523.3497099999995</v>
      </c>
      <c r="K136" s="194">
        <f t="shared" si="25"/>
        <v>3740.0357171649998</v>
      </c>
      <c r="L136" s="194">
        <f t="shared" si="13"/>
        <v>7480.0714343299996</v>
      </c>
      <c r="M136" s="194">
        <v>0</v>
      </c>
      <c r="N136" s="194">
        <v>0</v>
      </c>
      <c r="O136" s="196">
        <v>0</v>
      </c>
      <c r="P136" s="194">
        <v>0</v>
      </c>
      <c r="Q136" s="196">
        <v>0</v>
      </c>
      <c r="R136" s="196">
        <v>0</v>
      </c>
      <c r="S136" s="194">
        <v>0</v>
      </c>
      <c r="T136" s="184">
        <v>0</v>
      </c>
      <c r="U136" s="183">
        <f t="shared" si="27"/>
        <v>7480.0714343299996</v>
      </c>
      <c r="V136" s="209"/>
    </row>
    <row r="137" spans="3:29" x14ac:dyDescent="0.25">
      <c r="C137" s="197" t="s">
        <v>565</v>
      </c>
      <c r="D137" s="198" t="s">
        <v>566</v>
      </c>
      <c r="E137" s="199" t="s">
        <v>567</v>
      </c>
      <c r="F137" s="203" t="s">
        <v>219</v>
      </c>
      <c r="G137" s="194"/>
      <c r="H137" s="195" t="s">
        <v>33</v>
      </c>
      <c r="I137" s="194"/>
      <c r="J137" s="194"/>
      <c r="K137" s="194">
        <v>5034.74</v>
      </c>
      <c r="L137" s="194">
        <f t="shared" si="13"/>
        <v>10069.48</v>
      </c>
      <c r="M137" s="194">
        <v>0</v>
      </c>
      <c r="N137" s="194">
        <v>0</v>
      </c>
      <c r="O137" s="196">
        <v>0</v>
      </c>
      <c r="P137" s="194">
        <v>0</v>
      </c>
      <c r="Q137" s="196">
        <v>0</v>
      </c>
      <c r="R137" s="196">
        <v>0</v>
      </c>
      <c r="S137" s="194">
        <v>0</v>
      </c>
      <c r="T137" s="184">
        <v>0</v>
      </c>
      <c r="U137" s="183">
        <f t="shared" si="27"/>
        <v>10069.48</v>
      </c>
      <c r="V137" s="209"/>
    </row>
    <row r="138" spans="3:29" x14ac:dyDescent="0.25">
      <c r="C138" s="201"/>
      <c r="D138" s="205"/>
      <c r="E138" s="192"/>
      <c r="F138" s="203"/>
      <c r="G138" s="194"/>
      <c r="H138" s="195"/>
      <c r="I138" s="194"/>
      <c r="J138" s="194"/>
      <c r="K138" s="194"/>
      <c r="L138" s="194"/>
      <c r="M138" s="194"/>
      <c r="N138" s="194"/>
      <c r="O138" s="196"/>
      <c r="P138" s="194"/>
      <c r="Q138" s="196"/>
      <c r="R138" s="196"/>
      <c r="S138" s="194"/>
      <c r="T138" s="184"/>
      <c r="U138" s="183"/>
      <c r="V138" s="216"/>
    </row>
    <row r="139" spans="3:29" x14ac:dyDescent="0.25">
      <c r="C139" s="201"/>
      <c r="D139" s="202" t="s">
        <v>568</v>
      </c>
      <c r="E139" s="192"/>
      <c r="F139" s="203"/>
      <c r="G139" s="194"/>
      <c r="H139" s="195"/>
      <c r="I139" s="194"/>
      <c r="J139" s="194"/>
      <c r="K139" s="194"/>
      <c r="L139" s="194"/>
      <c r="M139" s="194"/>
      <c r="N139" s="194"/>
      <c r="O139" s="196"/>
      <c r="P139" s="194"/>
      <c r="Q139" s="196"/>
      <c r="R139" s="196"/>
      <c r="S139" s="194"/>
      <c r="T139" s="184"/>
      <c r="U139" s="183"/>
      <c r="V139" s="215"/>
    </row>
    <row r="140" spans="3:29" x14ac:dyDescent="0.25">
      <c r="C140" s="197" t="s">
        <v>569</v>
      </c>
      <c r="D140" s="205" t="s">
        <v>570</v>
      </c>
      <c r="E140" s="192" t="s">
        <v>571</v>
      </c>
      <c r="F140" s="203" t="s">
        <v>482</v>
      </c>
      <c r="G140" s="194"/>
      <c r="H140" s="195" t="s">
        <v>33</v>
      </c>
      <c r="I140" s="194"/>
      <c r="J140" s="194">
        <v>4529.3685799999994</v>
      </c>
      <c r="K140" s="194">
        <f t="shared" si="25"/>
        <v>4807.9247476700002</v>
      </c>
      <c r="L140" s="194">
        <f t="shared" si="13"/>
        <v>9615.8494953400004</v>
      </c>
      <c r="M140" s="194">
        <v>0</v>
      </c>
      <c r="N140" s="194">
        <v>0</v>
      </c>
      <c r="O140" s="196">
        <f t="shared" si="14"/>
        <v>0</v>
      </c>
      <c r="P140" s="194">
        <v>0</v>
      </c>
      <c r="Q140" s="196">
        <f t="shared" si="15"/>
        <v>0</v>
      </c>
      <c r="R140" s="196">
        <f t="shared" si="16"/>
        <v>0</v>
      </c>
      <c r="S140" s="194">
        <v>0</v>
      </c>
      <c r="T140" s="184">
        <f t="shared" si="17"/>
        <v>0</v>
      </c>
      <c r="U140" s="183">
        <f t="shared" si="27"/>
        <v>9615.8494953400004</v>
      </c>
      <c r="V140" s="209"/>
    </row>
    <row r="141" spans="3:29" x14ac:dyDescent="0.25">
      <c r="C141" s="197" t="s">
        <v>572</v>
      </c>
      <c r="D141" s="205" t="s">
        <v>573</v>
      </c>
      <c r="E141" s="192" t="s">
        <v>574</v>
      </c>
      <c r="F141" s="203" t="s">
        <v>575</v>
      </c>
      <c r="G141" s="194"/>
      <c r="H141" s="195" t="s">
        <v>33</v>
      </c>
      <c r="I141" s="194"/>
      <c r="J141" s="194"/>
      <c r="K141" s="194">
        <v>6292.48</v>
      </c>
      <c r="L141" s="194">
        <f>K141*2</f>
        <v>12584.96</v>
      </c>
      <c r="M141" s="194">
        <v>0</v>
      </c>
      <c r="N141" s="194">
        <v>0</v>
      </c>
      <c r="O141" s="196">
        <v>0</v>
      </c>
      <c r="P141" s="194">
        <v>0</v>
      </c>
      <c r="Q141" s="196">
        <v>0</v>
      </c>
      <c r="R141" s="196">
        <v>0</v>
      </c>
      <c r="S141" s="194">
        <v>0</v>
      </c>
      <c r="T141" s="184">
        <v>0</v>
      </c>
      <c r="U141" s="183">
        <f>L141+O141+Q141+R141+T141</f>
        <v>12584.96</v>
      </c>
      <c r="V141" s="209"/>
    </row>
    <row r="142" spans="3:29" x14ac:dyDescent="0.25">
      <c r="C142" s="197" t="s">
        <v>576</v>
      </c>
      <c r="D142" s="198" t="s">
        <v>577</v>
      </c>
      <c r="E142" s="199" t="s">
        <v>578</v>
      </c>
      <c r="F142" s="203" t="s">
        <v>219</v>
      </c>
      <c r="G142" s="194"/>
      <c r="H142" s="195" t="s">
        <v>33</v>
      </c>
      <c r="I142" s="194"/>
      <c r="J142" s="194"/>
      <c r="K142" s="194">
        <v>5173.87</v>
      </c>
      <c r="L142" s="194">
        <f t="shared" ref="L142:L143" si="28">K142*2</f>
        <v>10347.74</v>
      </c>
      <c r="M142" s="194">
        <v>0</v>
      </c>
      <c r="N142" s="194">
        <v>0</v>
      </c>
      <c r="O142" s="196">
        <v>0</v>
      </c>
      <c r="P142" s="194">
        <v>0</v>
      </c>
      <c r="Q142" s="196">
        <v>0</v>
      </c>
      <c r="R142" s="196">
        <v>0</v>
      </c>
      <c r="S142" s="194">
        <v>0</v>
      </c>
      <c r="T142" s="184">
        <v>0</v>
      </c>
      <c r="U142" s="183">
        <f t="shared" ref="U142:U143" si="29">L142+O142+Q142+R142+T142</f>
        <v>10347.74</v>
      </c>
    </row>
    <row r="143" spans="3:29" x14ac:dyDescent="0.25">
      <c r="C143" s="197" t="s">
        <v>579</v>
      </c>
      <c r="D143" s="198" t="s">
        <v>580</v>
      </c>
      <c r="E143" s="199" t="s">
        <v>581</v>
      </c>
      <c r="F143" s="203" t="s">
        <v>582</v>
      </c>
      <c r="G143" s="194"/>
      <c r="H143" s="195" t="s">
        <v>33</v>
      </c>
      <c r="I143" s="194"/>
      <c r="J143" s="194"/>
      <c r="K143" s="194">
        <v>3933.31</v>
      </c>
      <c r="L143" s="194">
        <f t="shared" si="28"/>
        <v>7866.62</v>
      </c>
      <c r="M143" s="194">
        <v>0</v>
      </c>
      <c r="N143" s="194">
        <v>0</v>
      </c>
      <c r="O143" s="196">
        <v>0</v>
      </c>
      <c r="P143" s="194">
        <v>0</v>
      </c>
      <c r="Q143" s="196">
        <v>0</v>
      </c>
      <c r="R143" s="196">
        <v>0</v>
      </c>
      <c r="S143" s="194">
        <v>0</v>
      </c>
      <c r="T143" s="184">
        <v>0</v>
      </c>
      <c r="U143" s="183">
        <f t="shared" si="29"/>
        <v>7866.62</v>
      </c>
    </row>
    <row r="144" spans="3:29" x14ac:dyDescent="0.25">
      <c r="C144" s="197" t="s">
        <v>583</v>
      </c>
      <c r="D144" s="205" t="s">
        <v>584</v>
      </c>
      <c r="E144" s="192" t="s">
        <v>585</v>
      </c>
      <c r="F144" s="203" t="s">
        <v>586</v>
      </c>
      <c r="G144" s="194"/>
      <c r="H144" s="195" t="s">
        <v>33</v>
      </c>
      <c r="I144" s="194"/>
      <c r="J144" s="194">
        <v>5524.8196999999991</v>
      </c>
      <c r="K144" s="194">
        <f>J144*1.0615</f>
        <v>5864.5961115499995</v>
      </c>
      <c r="L144" s="194">
        <f>K144*2</f>
        <v>11729.192223099999</v>
      </c>
      <c r="M144" s="194">
        <v>0</v>
      </c>
      <c r="N144" s="194">
        <v>0</v>
      </c>
      <c r="O144" s="196">
        <f>N144*2</f>
        <v>0</v>
      </c>
      <c r="P144" s="194">
        <v>0</v>
      </c>
      <c r="Q144" s="196">
        <f>P144*2</f>
        <v>0</v>
      </c>
      <c r="R144" s="196">
        <f>M144*2</f>
        <v>0</v>
      </c>
      <c r="S144" s="194">
        <v>0</v>
      </c>
      <c r="T144" s="184">
        <f>S144*2</f>
        <v>0</v>
      </c>
      <c r="U144" s="183">
        <f>L144+O144+Q144+R144+T144</f>
        <v>11729.192223099999</v>
      </c>
      <c r="V144" s="209"/>
      <c r="AC144" s="217">
        <v>0</v>
      </c>
    </row>
    <row r="145" spans="3:30" x14ac:dyDescent="0.25">
      <c r="C145" s="197"/>
      <c r="D145" s="198"/>
      <c r="E145" s="192"/>
      <c r="F145" s="203"/>
      <c r="G145" s="194"/>
      <c r="H145" s="195"/>
      <c r="I145" s="194"/>
      <c r="J145" s="194"/>
      <c r="K145" s="194"/>
      <c r="L145" s="194"/>
      <c r="M145" s="194"/>
      <c r="N145" s="194"/>
      <c r="O145" s="196"/>
      <c r="P145" s="194"/>
      <c r="Q145" s="196"/>
      <c r="R145" s="196"/>
      <c r="S145" s="194"/>
      <c r="T145" s="184"/>
      <c r="U145" s="183"/>
      <c r="V145" s="209"/>
      <c r="W145" s="210" t="s">
        <v>587</v>
      </c>
      <c r="X145" s="217">
        <v>3375.3</v>
      </c>
      <c r="Y145" s="217">
        <v>337.53</v>
      </c>
      <c r="Z145" s="217">
        <v>337.53</v>
      </c>
      <c r="AA145" s="217">
        <v>604.03</v>
      </c>
      <c r="AB145" s="217">
        <v>0</v>
      </c>
      <c r="AC145" s="217">
        <v>4654.3899999999994</v>
      </c>
      <c r="AD145" s="218"/>
    </row>
    <row r="146" spans="3:30" x14ac:dyDescent="0.25">
      <c r="C146" s="201"/>
      <c r="D146" s="202" t="s">
        <v>588</v>
      </c>
      <c r="E146" s="192"/>
      <c r="F146" s="203"/>
      <c r="G146" s="194"/>
      <c r="H146" s="195"/>
      <c r="I146" s="194"/>
      <c r="J146" s="194"/>
      <c r="K146" s="194"/>
      <c r="L146" s="194"/>
      <c r="M146" s="194"/>
      <c r="N146" s="194"/>
      <c r="O146" s="196"/>
      <c r="P146" s="194"/>
      <c r="Q146" s="196"/>
      <c r="R146" s="196"/>
      <c r="S146" s="194"/>
      <c r="T146" s="184"/>
      <c r="U146" s="183"/>
      <c r="V146" s="215"/>
      <c r="W146" s="210" t="s">
        <v>589</v>
      </c>
      <c r="X146" s="217">
        <v>2774.55</v>
      </c>
      <c r="Y146" s="217">
        <v>277.45999999999998</v>
      </c>
      <c r="Z146" s="217">
        <v>277.45999999999998</v>
      </c>
      <c r="AA146" s="217">
        <v>604.03</v>
      </c>
      <c r="AB146" s="217">
        <v>0</v>
      </c>
      <c r="AC146" s="217">
        <v>3933.5</v>
      </c>
      <c r="AD146" s="218"/>
    </row>
    <row r="147" spans="3:30" x14ac:dyDescent="0.25">
      <c r="C147" s="197" t="s">
        <v>590</v>
      </c>
      <c r="D147" s="205" t="s">
        <v>591</v>
      </c>
      <c r="E147" s="192" t="s">
        <v>592</v>
      </c>
      <c r="F147" s="203" t="s">
        <v>593</v>
      </c>
      <c r="G147" s="194" t="s">
        <v>33</v>
      </c>
      <c r="H147" s="195"/>
      <c r="I147" s="194"/>
      <c r="J147" s="194">
        <v>3708.7338199999995</v>
      </c>
      <c r="K147" s="194">
        <f t="shared" si="25"/>
        <v>3936.8209499299996</v>
      </c>
      <c r="L147" s="194">
        <f t="shared" si="13"/>
        <v>7873.6418998599993</v>
      </c>
      <c r="M147" s="194">
        <v>0</v>
      </c>
      <c r="N147" s="194">
        <v>0</v>
      </c>
      <c r="O147" s="196">
        <v>0</v>
      </c>
      <c r="P147" s="194">
        <v>0</v>
      </c>
      <c r="Q147" s="196">
        <v>0</v>
      </c>
      <c r="R147" s="196">
        <v>0</v>
      </c>
      <c r="S147" s="194">
        <v>0</v>
      </c>
      <c r="T147" s="184">
        <v>0</v>
      </c>
      <c r="U147" s="183">
        <f t="shared" si="27"/>
        <v>7873.6418998599993</v>
      </c>
      <c r="V147" s="209"/>
      <c r="W147" s="210" t="s">
        <v>594</v>
      </c>
      <c r="X147" s="217">
        <v>2774.55</v>
      </c>
      <c r="Y147" s="217">
        <v>277.45999999999998</v>
      </c>
      <c r="Z147" s="217">
        <v>277.45999999999998</v>
      </c>
      <c r="AA147" s="217">
        <v>604.03</v>
      </c>
      <c r="AB147" s="217">
        <v>0</v>
      </c>
      <c r="AC147" s="217">
        <v>3933.5</v>
      </c>
      <c r="AD147" s="218"/>
    </row>
    <row r="148" spans="3:30" x14ac:dyDescent="0.25">
      <c r="C148" s="197" t="s">
        <v>595</v>
      </c>
      <c r="D148" s="205" t="s">
        <v>596</v>
      </c>
      <c r="E148" s="192" t="s">
        <v>597</v>
      </c>
      <c r="F148" s="203" t="s">
        <v>593</v>
      </c>
      <c r="G148" s="194"/>
      <c r="H148" s="195" t="s">
        <v>33</v>
      </c>
      <c r="I148" s="194"/>
      <c r="J148" s="194">
        <v>2835.0231800000001</v>
      </c>
      <c r="K148" s="194">
        <f t="shared" si="25"/>
        <v>3009.3771055700004</v>
      </c>
      <c r="L148" s="194">
        <f t="shared" si="13"/>
        <v>6018.7542111400007</v>
      </c>
      <c r="M148" s="194">
        <v>0</v>
      </c>
      <c r="N148" s="194">
        <v>0</v>
      </c>
      <c r="O148" s="196">
        <f t="shared" si="14"/>
        <v>0</v>
      </c>
      <c r="P148" s="194">
        <v>0</v>
      </c>
      <c r="Q148" s="196">
        <f t="shared" si="15"/>
        <v>0</v>
      </c>
      <c r="R148" s="196">
        <f t="shared" si="16"/>
        <v>0</v>
      </c>
      <c r="S148" s="194">
        <v>0</v>
      </c>
      <c r="T148" s="184">
        <f t="shared" si="17"/>
        <v>0</v>
      </c>
      <c r="U148" s="183">
        <f t="shared" si="27"/>
        <v>6018.7542111400007</v>
      </c>
      <c r="V148" s="209"/>
      <c r="W148" s="210" t="s">
        <v>598</v>
      </c>
      <c r="X148" s="217">
        <v>2774.55</v>
      </c>
      <c r="Y148" s="217">
        <v>277.45999999999998</v>
      </c>
      <c r="Z148" s="217">
        <v>277.45999999999998</v>
      </c>
      <c r="AA148" s="217">
        <v>604.03</v>
      </c>
      <c r="AB148" s="217">
        <v>0</v>
      </c>
      <c r="AC148" s="217">
        <v>3933.5</v>
      </c>
      <c r="AD148" s="218"/>
    </row>
    <row r="149" spans="3:30" x14ac:dyDescent="0.25">
      <c r="C149" s="197" t="s">
        <v>599</v>
      </c>
      <c r="D149" s="205" t="s">
        <v>600</v>
      </c>
      <c r="E149" s="192" t="s">
        <v>601</v>
      </c>
      <c r="F149" s="203" t="s">
        <v>593</v>
      </c>
      <c r="G149" s="194"/>
      <c r="H149" s="195" t="s">
        <v>33</v>
      </c>
      <c r="I149" s="194"/>
      <c r="J149" s="194">
        <v>3193.7596299999996</v>
      </c>
      <c r="K149" s="194">
        <f t="shared" si="25"/>
        <v>3390.1758472449997</v>
      </c>
      <c r="L149" s="194">
        <f t="shared" si="13"/>
        <v>6780.3516944899993</v>
      </c>
      <c r="M149" s="194">
        <v>0</v>
      </c>
      <c r="N149" s="194">
        <v>0</v>
      </c>
      <c r="O149" s="196">
        <f t="shared" si="14"/>
        <v>0</v>
      </c>
      <c r="P149" s="194">
        <v>0</v>
      </c>
      <c r="Q149" s="196">
        <f t="shared" si="15"/>
        <v>0</v>
      </c>
      <c r="R149" s="196">
        <f t="shared" si="16"/>
        <v>0</v>
      </c>
      <c r="S149" s="194">
        <v>0</v>
      </c>
      <c r="T149" s="184">
        <f t="shared" si="17"/>
        <v>0</v>
      </c>
      <c r="U149" s="183">
        <f t="shared" si="27"/>
        <v>6780.3516944899993</v>
      </c>
      <c r="V149" s="209"/>
      <c r="W149" s="210" t="s">
        <v>602</v>
      </c>
      <c r="X149" s="217">
        <v>5575.8</v>
      </c>
      <c r="Y149" s="217">
        <v>557.58000000000004</v>
      </c>
      <c r="Z149" s="217">
        <v>557.58000000000004</v>
      </c>
      <c r="AA149" s="217">
        <v>604.03</v>
      </c>
      <c r="AB149" s="217">
        <v>0</v>
      </c>
      <c r="AC149" s="217">
        <v>7294.99</v>
      </c>
      <c r="AD149" s="218"/>
    </row>
    <row r="150" spans="3:30" x14ac:dyDescent="0.25">
      <c r="C150" s="201"/>
      <c r="D150" s="205"/>
      <c r="E150" s="192"/>
      <c r="F150" s="203"/>
      <c r="G150" s="194"/>
      <c r="H150" s="195"/>
      <c r="I150" s="194"/>
      <c r="J150" s="194"/>
      <c r="K150" s="194"/>
      <c r="L150" s="194"/>
      <c r="M150" s="194"/>
      <c r="N150" s="211"/>
      <c r="O150" s="196"/>
      <c r="P150" s="194"/>
      <c r="Q150" s="196"/>
      <c r="R150" s="196"/>
      <c r="S150" s="211"/>
      <c r="T150" s="184"/>
      <c r="U150" s="183"/>
      <c r="V150" s="216"/>
      <c r="W150" s="210" t="s">
        <v>603</v>
      </c>
      <c r="X150" s="217">
        <v>2774.55</v>
      </c>
      <c r="Y150" s="217">
        <v>277.45999999999998</v>
      </c>
      <c r="Z150" s="217">
        <v>277.45999999999998</v>
      </c>
      <c r="AA150" s="217">
        <v>604.03</v>
      </c>
      <c r="AB150" s="217">
        <v>0</v>
      </c>
      <c r="AC150" s="217">
        <v>3933.5</v>
      </c>
      <c r="AD150" s="218"/>
    </row>
    <row r="151" spans="3:30" x14ac:dyDescent="0.25">
      <c r="C151" s="201"/>
      <c r="D151" s="202" t="s">
        <v>604</v>
      </c>
      <c r="E151" s="192"/>
      <c r="F151" s="203"/>
      <c r="G151" s="194"/>
      <c r="H151" s="195"/>
      <c r="I151" s="194"/>
      <c r="J151" s="194"/>
      <c r="K151" s="194"/>
      <c r="L151" s="194"/>
      <c r="M151" s="194"/>
      <c r="N151" s="194"/>
      <c r="O151" s="196"/>
      <c r="P151" s="194"/>
      <c r="Q151" s="196"/>
      <c r="R151" s="196"/>
      <c r="S151" s="194"/>
      <c r="T151" s="184"/>
      <c r="U151" s="183"/>
      <c r="W151" s="210" t="s">
        <v>605</v>
      </c>
      <c r="X151" s="217">
        <v>2774.55</v>
      </c>
      <c r="Y151" s="217">
        <v>277.45999999999998</v>
      </c>
      <c r="Z151" s="217">
        <v>277.45999999999998</v>
      </c>
      <c r="AA151" s="217">
        <v>604.03</v>
      </c>
      <c r="AB151" s="217">
        <v>1400</v>
      </c>
      <c r="AC151" s="217">
        <v>5333.5</v>
      </c>
      <c r="AD151" s="218"/>
    </row>
    <row r="152" spans="3:30" x14ac:dyDescent="0.25">
      <c r="C152" s="197" t="s">
        <v>606</v>
      </c>
      <c r="D152" s="205" t="s">
        <v>607</v>
      </c>
      <c r="E152" s="192" t="s">
        <v>608</v>
      </c>
      <c r="F152" s="203" t="s">
        <v>609</v>
      </c>
      <c r="G152" s="194"/>
      <c r="H152" s="195" t="s">
        <v>33</v>
      </c>
      <c r="I152" s="194"/>
      <c r="J152" s="194">
        <v>5883.1849899999997</v>
      </c>
      <c r="K152" s="194">
        <f>J152*1.0615</f>
        <v>6245.0008668850005</v>
      </c>
      <c r="L152" s="194">
        <f>K152*2</f>
        <v>12490.001733770001</v>
      </c>
      <c r="M152" s="194">
        <v>0</v>
      </c>
      <c r="N152" s="194">
        <v>0</v>
      </c>
      <c r="O152" s="196">
        <f>N152*2</f>
        <v>0</v>
      </c>
      <c r="P152" s="194">
        <v>0</v>
      </c>
      <c r="Q152" s="196">
        <f>P152*2</f>
        <v>0</v>
      </c>
      <c r="R152" s="196">
        <f>M152*2</f>
        <v>0</v>
      </c>
      <c r="S152" s="194">
        <v>0</v>
      </c>
      <c r="T152" s="184">
        <f>S152*2</f>
        <v>0</v>
      </c>
      <c r="U152" s="183">
        <f>L152+O152+Q152+R152+T152</f>
        <v>12490.001733770001</v>
      </c>
      <c r="V152" s="207"/>
      <c r="W152" s="210" t="s">
        <v>610</v>
      </c>
      <c r="X152" s="217">
        <v>2774.55</v>
      </c>
      <c r="Y152" s="217">
        <v>277.45999999999998</v>
      </c>
      <c r="Z152" s="217">
        <v>277.45999999999998</v>
      </c>
      <c r="AA152" s="217">
        <v>604.03</v>
      </c>
      <c r="AB152" s="217">
        <v>300</v>
      </c>
      <c r="AC152" s="217">
        <v>4233.5</v>
      </c>
      <c r="AD152" s="219"/>
    </row>
    <row r="153" spans="3:30" x14ac:dyDescent="0.25">
      <c r="C153" s="201" t="s">
        <v>611</v>
      </c>
      <c r="D153" s="205" t="s">
        <v>612</v>
      </c>
      <c r="E153" s="192" t="s">
        <v>613</v>
      </c>
      <c r="F153" s="203" t="s">
        <v>614</v>
      </c>
      <c r="G153" s="194"/>
      <c r="H153" s="195" t="s">
        <v>33</v>
      </c>
      <c r="I153" s="194"/>
      <c r="J153" s="194">
        <v>2835.0231800000001</v>
      </c>
      <c r="K153" s="194">
        <f t="shared" si="25"/>
        <v>3009.3771055700004</v>
      </c>
      <c r="L153" s="194">
        <f t="shared" ref="L153:L202" si="30">K153*2</f>
        <v>6018.7542111400007</v>
      </c>
      <c r="M153" s="194"/>
      <c r="N153" s="194"/>
      <c r="O153" s="196"/>
      <c r="P153" s="194"/>
      <c r="Q153" s="196"/>
      <c r="R153" s="196"/>
      <c r="S153" s="194"/>
      <c r="T153" s="184"/>
      <c r="U153" s="183">
        <f t="shared" si="27"/>
        <v>6018.7542111400007</v>
      </c>
      <c r="W153" s="210" t="s">
        <v>615</v>
      </c>
      <c r="X153" s="217">
        <v>3188.1</v>
      </c>
      <c r="Y153" s="217">
        <v>318.81</v>
      </c>
      <c r="Z153" s="217">
        <v>318.81</v>
      </c>
      <c r="AA153" s="217">
        <v>604.03</v>
      </c>
      <c r="AB153" s="217">
        <v>0</v>
      </c>
      <c r="AC153" s="217">
        <v>4429.75</v>
      </c>
      <c r="AD153" s="218"/>
    </row>
    <row r="154" spans="3:30" x14ac:dyDescent="0.25">
      <c r="C154" s="197" t="s">
        <v>616</v>
      </c>
      <c r="D154" s="205" t="s">
        <v>617</v>
      </c>
      <c r="E154" s="192" t="s">
        <v>618</v>
      </c>
      <c r="F154" s="203" t="s">
        <v>619</v>
      </c>
      <c r="G154" s="194"/>
      <c r="H154" s="195" t="s">
        <v>33</v>
      </c>
      <c r="I154" s="194"/>
      <c r="J154" s="194">
        <v>5144.5765899999997</v>
      </c>
      <c r="K154" s="194">
        <f t="shared" si="25"/>
        <v>5460.9680502850006</v>
      </c>
      <c r="L154" s="194">
        <f t="shared" si="30"/>
        <v>10921.936100570001</v>
      </c>
      <c r="M154" s="194"/>
      <c r="N154" s="194"/>
      <c r="O154" s="196"/>
      <c r="P154" s="194"/>
      <c r="Q154" s="196"/>
      <c r="R154" s="196"/>
      <c r="S154" s="194"/>
      <c r="T154" s="184"/>
      <c r="U154" s="183">
        <f t="shared" si="27"/>
        <v>10921.936100570001</v>
      </c>
      <c r="V154" s="213"/>
      <c r="W154" s="210" t="s">
        <v>620</v>
      </c>
      <c r="X154" s="217">
        <v>4492.3500000000004</v>
      </c>
      <c r="Y154" s="217">
        <v>449.24</v>
      </c>
      <c r="Z154" s="217">
        <v>449.24</v>
      </c>
      <c r="AA154" s="217">
        <v>604.03</v>
      </c>
      <c r="AB154" s="217">
        <v>0</v>
      </c>
      <c r="AC154" s="217">
        <v>5994.86</v>
      </c>
      <c r="AD154" s="218"/>
    </row>
    <row r="155" spans="3:30" x14ac:dyDescent="0.25">
      <c r="C155" s="201" t="s">
        <v>621</v>
      </c>
      <c r="D155" s="205" t="s">
        <v>622</v>
      </c>
      <c r="E155" s="192" t="s">
        <v>623</v>
      </c>
      <c r="F155" s="203" t="s">
        <v>624</v>
      </c>
      <c r="G155" s="194"/>
      <c r="H155" s="195" t="s">
        <v>33</v>
      </c>
      <c r="I155" s="194"/>
      <c r="J155" s="194">
        <v>3194.87311</v>
      </c>
      <c r="K155" s="194">
        <f>J155*1.0615</f>
        <v>3391.3578062650004</v>
      </c>
      <c r="L155" s="194">
        <f>K155*2</f>
        <v>6782.7156125300007</v>
      </c>
      <c r="M155" s="194">
        <v>0</v>
      </c>
      <c r="N155" s="194">
        <v>0</v>
      </c>
      <c r="O155" s="196">
        <f>N155*2</f>
        <v>0</v>
      </c>
      <c r="P155" s="194">
        <v>0</v>
      </c>
      <c r="Q155" s="196">
        <f>P155*2</f>
        <v>0</v>
      </c>
      <c r="R155" s="196">
        <f>M155*2</f>
        <v>0</v>
      </c>
      <c r="S155" s="194"/>
      <c r="T155" s="184">
        <f>S155*2</f>
        <v>0</v>
      </c>
      <c r="U155" s="183">
        <f>L155+O155+Q155+R155+T155</f>
        <v>6782.7156125300007</v>
      </c>
      <c r="V155" s="213"/>
      <c r="W155" s="210" t="s">
        <v>625</v>
      </c>
      <c r="X155" s="217">
        <v>2774.55</v>
      </c>
      <c r="Y155" s="217">
        <v>277.45999999999998</v>
      </c>
      <c r="Z155" s="217">
        <v>277.45999999999998</v>
      </c>
      <c r="AA155" s="217">
        <v>604.03</v>
      </c>
      <c r="AB155" s="217">
        <v>0</v>
      </c>
      <c r="AC155" s="217">
        <v>3933.5</v>
      </c>
    </row>
    <row r="156" spans="3:30" x14ac:dyDescent="0.25">
      <c r="C156" s="201" t="s">
        <v>626</v>
      </c>
      <c r="D156" s="205" t="s">
        <v>627</v>
      </c>
      <c r="E156" s="192" t="s">
        <v>628</v>
      </c>
      <c r="F156" s="203" t="s">
        <v>624</v>
      </c>
      <c r="G156" s="194"/>
      <c r="H156" s="195" t="s">
        <v>33</v>
      </c>
      <c r="I156" s="194"/>
      <c r="J156" s="194">
        <v>4727.7639100000006</v>
      </c>
      <c r="K156" s="194">
        <f>J156*1.0615</f>
        <v>5018.5213904650009</v>
      </c>
      <c r="L156" s="194">
        <f>K156*2</f>
        <v>10037.042780930002</v>
      </c>
      <c r="M156" s="194">
        <v>0</v>
      </c>
      <c r="N156" s="194">
        <v>0</v>
      </c>
      <c r="O156" s="196"/>
      <c r="P156" s="194"/>
      <c r="Q156" s="196"/>
      <c r="R156" s="196"/>
      <c r="S156" s="194"/>
      <c r="T156" s="184"/>
      <c r="U156" s="183">
        <f>L156+O156+Q156+R156+T156</f>
        <v>10037.042780930002</v>
      </c>
      <c r="V156" s="207"/>
      <c r="W156" s="210" t="s">
        <v>629</v>
      </c>
      <c r="X156" s="217">
        <v>2774.55</v>
      </c>
      <c r="Y156" s="217">
        <v>277.45999999999998</v>
      </c>
      <c r="Z156" s="217">
        <v>277.45999999999998</v>
      </c>
      <c r="AA156" s="217">
        <v>604.03</v>
      </c>
      <c r="AB156" s="217">
        <v>0</v>
      </c>
      <c r="AC156" s="217">
        <v>3933.5</v>
      </c>
      <c r="AD156" s="218"/>
    </row>
    <row r="157" spans="3:30" x14ac:dyDescent="0.25">
      <c r="C157" s="201" t="s">
        <v>630</v>
      </c>
      <c r="D157" s="205" t="s">
        <v>631</v>
      </c>
      <c r="E157" s="192" t="s">
        <v>632</v>
      </c>
      <c r="F157" s="203" t="s">
        <v>624</v>
      </c>
      <c r="G157" s="194"/>
      <c r="H157" s="195" t="s">
        <v>33</v>
      </c>
      <c r="I157" s="194"/>
      <c r="J157" s="194">
        <v>2834.84791</v>
      </c>
      <c r="K157" s="194">
        <f t="shared" si="25"/>
        <v>3009.1910564650002</v>
      </c>
      <c r="L157" s="194">
        <f t="shared" si="30"/>
        <v>6018.3821129300004</v>
      </c>
      <c r="M157" s="194"/>
      <c r="N157" s="194"/>
      <c r="O157" s="196"/>
      <c r="P157" s="194"/>
      <c r="Q157" s="196"/>
      <c r="R157" s="196"/>
      <c r="S157" s="194"/>
      <c r="T157" s="184"/>
      <c r="U157" s="183">
        <f t="shared" si="27"/>
        <v>6018.3821129300004</v>
      </c>
      <c r="V157" s="216"/>
      <c r="W157" s="210" t="s">
        <v>633</v>
      </c>
      <c r="X157" s="217">
        <v>4079.7</v>
      </c>
      <c r="Y157" s="217">
        <v>407.97</v>
      </c>
      <c r="Z157" s="217">
        <v>407.97</v>
      </c>
      <c r="AA157" s="217">
        <v>604.03</v>
      </c>
      <c r="AB157" s="217">
        <v>0</v>
      </c>
      <c r="AC157" s="217">
        <v>5499.67</v>
      </c>
      <c r="AD157" s="218"/>
    </row>
    <row r="158" spans="3:30" x14ac:dyDescent="0.25">
      <c r="C158" s="197" t="s">
        <v>634</v>
      </c>
      <c r="D158" s="205" t="s">
        <v>635</v>
      </c>
      <c r="E158" s="192" t="s">
        <v>636</v>
      </c>
      <c r="F158" s="203" t="s">
        <v>609</v>
      </c>
      <c r="G158" s="194"/>
      <c r="H158" s="195" t="s">
        <v>33</v>
      </c>
      <c r="I158" s="194"/>
      <c r="J158" s="194">
        <v>2835.0231800000001</v>
      </c>
      <c r="K158" s="194">
        <f t="shared" si="25"/>
        <v>3009.3771055700004</v>
      </c>
      <c r="L158" s="194">
        <f t="shared" si="30"/>
        <v>6018.7542111400007</v>
      </c>
      <c r="M158" s="194">
        <v>0</v>
      </c>
      <c r="N158" s="194"/>
      <c r="O158" s="196">
        <f>N158*2</f>
        <v>0</v>
      </c>
      <c r="P158" s="194">
        <v>0</v>
      </c>
      <c r="Q158" s="196">
        <f>P158*2</f>
        <v>0</v>
      </c>
      <c r="R158" s="196">
        <f>M158*2</f>
        <v>0</v>
      </c>
      <c r="S158" s="194"/>
      <c r="T158" s="184">
        <f>S158*2</f>
        <v>0</v>
      </c>
      <c r="U158" s="183">
        <f t="shared" si="27"/>
        <v>6018.7542111400007</v>
      </c>
      <c r="V158" s="216"/>
      <c r="W158" s="210" t="s">
        <v>637</v>
      </c>
      <c r="X158" s="217">
        <v>2774.55</v>
      </c>
      <c r="Y158" s="217">
        <v>277.45999999999998</v>
      </c>
      <c r="Z158" s="217">
        <v>277.45999999999998</v>
      </c>
      <c r="AA158" s="217">
        <v>604.03</v>
      </c>
      <c r="AB158" s="217">
        <v>0</v>
      </c>
      <c r="AC158" s="217">
        <v>3933.5</v>
      </c>
      <c r="AD158" s="218"/>
    </row>
    <row r="159" spans="3:30" x14ac:dyDescent="0.25">
      <c r="C159" s="197" t="s">
        <v>638</v>
      </c>
      <c r="D159" s="198" t="s">
        <v>639</v>
      </c>
      <c r="E159" s="199" t="s">
        <v>640</v>
      </c>
      <c r="F159" s="203" t="s">
        <v>641</v>
      </c>
      <c r="H159" s="195" t="s">
        <v>33</v>
      </c>
      <c r="I159" s="194"/>
      <c r="J159" s="194">
        <v>0</v>
      </c>
      <c r="K159" s="194">
        <v>6493.36</v>
      </c>
      <c r="L159" s="194">
        <f t="shared" si="30"/>
        <v>12986.72</v>
      </c>
      <c r="M159" s="194">
        <v>0</v>
      </c>
      <c r="N159" s="194"/>
      <c r="O159" s="196">
        <f>N159*2</f>
        <v>0</v>
      </c>
      <c r="P159" s="194">
        <v>0</v>
      </c>
      <c r="Q159" s="196">
        <f>P159*2</f>
        <v>0</v>
      </c>
      <c r="R159" s="196">
        <f>M159*2</f>
        <v>0</v>
      </c>
      <c r="S159" s="194"/>
      <c r="T159" s="184">
        <f>S159*2</f>
        <v>0</v>
      </c>
      <c r="U159" s="183">
        <f t="shared" si="27"/>
        <v>12986.72</v>
      </c>
      <c r="W159" s="210" t="s">
        <v>618</v>
      </c>
      <c r="X159" s="217">
        <v>4365.1499999999996</v>
      </c>
      <c r="Y159" s="217">
        <v>436.52</v>
      </c>
      <c r="Z159" s="217">
        <v>436.52</v>
      </c>
      <c r="AA159" s="217">
        <v>604.03</v>
      </c>
      <c r="AB159" s="217">
        <v>0</v>
      </c>
      <c r="AC159" s="217">
        <v>5842.22</v>
      </c>
      <c r="AD159" s="218"/>
    </row>
    <row r="160" spans="3:30" x14ac:dyDescent="0.25">
      <c r="C160" s="197" t="s">
        <v>642</v>
      </c>
      <c r="D160" s="205" t="s">
        <v>643</v>
      </c>
      <c r="E160" s="192" t="s">
        <v>644</v>
      </c>
      <c r="F160" s="203" t="s">
        <v>624</v>
      </c>
      <c r="G160" s="194"/>
      <c r="H160" s="195" t="s">
        <v>33</v>
      </c>
      <c r="I160" s="194"/>
      <c r="J160" s="194">
        <v>2835.0231800000001</v>
      </c>
      <c r="K160" s="194">
        <f t="shared" ref="K160:K202" si="31">J160*1.0615</f>
        <v>3009.3771055700004</v>
      </c>
      <c r="L160" s="194">
        <f>K160*2</f>
        <v>6018.7542111400007</v>
      </c>
      <c r="M160" s="194">
        <v>0</v>
      </c>
      <c r="N160" s="194">
        <v>0</v>
      </c>
      <c r="O160" s="196">
        <f>N160*2</f>
        <v>0</v>
      </c>
      <c r="P160" s="194">
        <v>0</v>
      </c>
      <c r="Q160" s="196">
        <f>P160*2</f>
        <v>0</v>
      </c>
      <c r="R160" s="196">
        <f>M160*2</f>
        <v>0</v>
      </c>
      <c r="S160" s="194">
        <v>0</v>
      </c>
      <c r="T160" s="184">
        <f>S160*2</f>
        <v>0</v>
      </c>
      <c r="U160" s="183">
        <f t="shared" si="27"/>
        <v>6018.7542111400007</v>
      </c>
      <c r="W160" s="210" t="s">
        <v>645</v>
      </c>
      <c r="X160" s="217">
        <v>2774.55</v>
      </c>
      <c r="Y160" s="217">
        <v>277.45999999999998</v>
      </c>
      <c r="Z160" s="217">
        <v>277.45999999999998</v>
      </c>
      <c r="AA160" s="217">
        <v>604.03</v>
      </c>
      <c r="AB160" s="217">
        <v>0</v>
      </c>
      <c r="AC160" s="217">
        <v>3933.5</v>
      </c>
      <c r="AD160" s="218"/>
    </row>
    <row r="161" spans="3:30" x14ac:dyDescent="0.25">
      <c r="C161" s="197" t="s">
        <v>646</v>
      </c>
      <c r="D161" s="205" t="s">
        <v>647</v>
      </c>
      <c r="E161" s="192" t="s">
        <v>648</v>
      </c>
      <c r="F161" s="203" t="s">
        <v>614</v>
      </c>
      <c r="G161" s="194"/>
      <c r="H161" s="195" t="s">
        <v>33</v>
      </c>
      <c r="I161" s="194"/>
      <c r="J161" s="194">
        <v>3044.9244699999999</v>
      </c>
      <c r="K161" s="194">
        <f t="shared" si="31"/>
        <v>3232.1873249050004</v>
      </c>
      <c r="L161" s="194">
        <f t="shared" si="30"/>
        <v>6464.3746498100008</v>
      </c>
      <c r="M161" s="194"/>
      <c r="N161" s="194"/>
      <c r="O161" s="196"/>
      <c r="P161" s="194"/>
      <c r="Q161" s="196"/>
      <c r="R161" s="196"/>
      <c r="S161" s="194"/>
      <c r="T161" s="184"/>
      <c r="U161" s="183">
        <f t="shared" si="27"/>
        <v>6464.3746498100008</v>
      </c>
      <c r="V161" s="216"/>
      <c r="W161" s="210" t="s">
        <v>649</v>
      </c>
      <c r="X161" s="217">
        <v>4261.05</v>
      </c>
      <c r="Y161" s="217">
        <v>426.11</v>
      </c>
      <c r="Z161" s="217">
        <v>426.11</v>
      </c>
      <c r="AA161" s="217">
        <v>604.03</v>
      </c>
      <c r="AB161" s="217">
        <v>762.3</v>
      </c>
      <c r="AC161" s="217">
        <v>6479.5999999999995</v>
      </c>
      <c r="AD161" s="221"/>
    </row>
    <row r="162" spans="3:30" x14ac:dyDescent="0.25">
      <c r="C162" s="197" t="s">
        <v>650</v>
      </c>
      <c r="D162" s="198" t="s">
        <v>651</v>
      </c>
      <c r="E162" s="199" t="s">
        <v>652</v>
      </c>
      <c r="F162" s="203" t="s">
        <v>653</v>
      </c>
      <c r="G162" s="194"/>
      <c r="H162" s="195" t="s">
        <v>33</v>
      </c>
      <c r="I162" s="194"/>
      <c r="J162" s="194"/>
      <c r="K162" s="194">
        <v>8172.04</v>
      </c>
      <c r="L162" s="194">
        <f t="shared" si="30"/>
        <v>16344.08</v>
      </c>
      <c r="M162" s="194"/>
      <c r="N162" s="194"/>
      <c r="O162" s="196"/>
      <c r="P162" s="194"/>
      <c r="Q162" s="196"/>
      <c r="R162" s="196"/>
      <c r="S162" s="194"/>
      <c r="T162" s="184"/>
      <c r="U162" s="183">
        <f t="shared" si="27"/>
        <v>16344.08</v>
      </c>
      <c r="V162" s="216"/>
      <c r="W162" s="210" t="s">
        <v>628</v>
      </c>
      <c r="X162" s="217">
        <v>3972.75</v>
      </c>
      <c r="Y162" s="217">
        <v>397.28</v>
      </c>
      <c r="Z162" s="217">
        <v>397.28</v>
      </c>
      <c r="AA162" s="217">
        <v>604.03</v>
      </c>
      <c r="AB162" s="217">
        <v>0</v>
      </c>
      <c r="AC162" s="217">
        <v>5371.3399999999992</v>
      </c>
    </row>
    <row r="163" spans="3:30" x14ac:dyDescent="0.25">
      <c r="C163" s="197" t="s">
        <v>654</v>
      </c>
      <c r="D163" s="205" t="s">
        <v>655</v>
      </c>
      <c r="E163" s="192" t="s">
        <v>656</v>
      </c>
      <c r="F163" s="203" t="s">
        <v>614</v>
      </c>
      <c r="G163" s="194"/>
      <c r="H163" s="195" t="s">
        <v>33</v>
      </c>
      <c r="I163" s="194"/>
      <c r="J163" s="194">
        <v>2835.0231800000001</v>
      </c>
      <c r="K163" s="194">
        <f t="shared" si="31"/>
        <v>3009.3771055700004</v>
      </c>
      <c r="L163" s="194">
        <f t="shared" si="30"/>
        <v>6018.7542111400007</v>
      </c>
      <c r="M163" s="194">
        <v>0</v>
      </c>
      <c r="N163" s="194">
        <v>0</v>
      </c>
      <c r="O163" s="196">
        <f>N163*2</f>
        <v>0</v>
      </c>
      <c r="P163" s="194">
        <v>0</v>
      </c>
      <c r="Q163" s="196">
        <f>P163*2</f>
        <v>0</v>
      </c>
      <c r="R163" s="196">
        <f>M163*2</f>
        <v>0</v>
      </c>
      <c r="S163" s="194">
        <v>0</v>
      </c>
      <c r="T163" s="184">
        <f>S163*2</f>
        <v>0</v>
      </c>
      <c r="U163" s="183">
        <f t="shared" si="27"/>
        <v>6018.7542111400007</v>
      </c>
      <c r="V163" s="216"/>
      <c r="W163" s="210" t="s">
        <v>632</v>
      </c>
      <c r="X163" s="217">
        <v>2774.55</v>
      </c>
      <c r="Y163" s="217">
        <v>277.45999999999998</v>
      </c>
      <c r="Z163" s="217">
        <v>277.45999999999998</v>
      </c>
      <c r="AA163" s="217">
        <v>604.03</v>
      </c>
      <c r="AB163" s="217">
        <v>700</v>
      </c>
      <c r="AC163" s="217">
        <v>4633.5</v>
      </c>
    </row>
    <row r="164" spans="3:30" x14ac:dyDescent="0.25">
      <c r="C164" s="197" t="s">
        <v>657</v>
      </c>
      <c r="D164" s="205" t="s">
        <v>658</v>
      </c>
      <c r="E164" s="192" t="s">
        <v>659</v>
      </c>
      <c r="F164" s="203" t="s">
        <v>614</v>
      </c>
      <c r="G164" s="194"/>
      <c r="H164" s="195" t="s">
        <v>33</v>
      </c>
      <c r="I164" s="194"/>
      <c r="J164" s="194">
        <v>4595.4350599999989</v>
      </c>
      <c r="K164" s="194">
        <f t="shared" si="31"/>
        <v>4878.0543161899996</v>
      </c>
      <c r="L164" s="194">
        <f t="shared" si="30"/>
        <v>9756.1086323799991</v>
      </c>
      <c r="M164" s="194">
        <v>0</v>
      </c>
      <c r="N164" s="194">
        <v>0</v>
      </c>
      <c r="O164" s="196">
        <f t="shared" ref="O164:O197" si="32">N164*2</f>
        <v>0</v>
      </c>
      <c r="P164" s="194">
        <v>0</v>
      </c>
      <c r="Q164" s="196">
        <f t="shared" ref="Q164:Q201" si="33">P164*2</f>
        <v>0</v>
      </c>
      <c r="R164" s="196">
        <f t="shared" ref="R164:R202" si="34">M164*2</f>
        <v>0</v>
      </c>
      <c r="S164" s="194">
        <v>0</v>
      </c>
      <c r="T164" s="184">
        <f t="shared" ref="T164:T197" si="35">S164*2</f>
        <v>0</v>
      </c>
      <c r="U164" s="183">
        <f t="shared" si="27"/>
        <v>9756.1086323799991</v>
      </c>
      <c r="W164" s="210" t="s">
        <v>660</v>
      </c>
      <c r="X164" s="217">
        <v>2774.55</v>
      </c>
      <c r="Y164" s="217">
        <v>277.45999999999998</v>
      </c>
      <c r="Z164" s="217">
        <v>277.45999999999998</v>
      </c>
      <c r="AA164" s="217">
        <v>604.03</v>
      </c>
      <c r="AB164" s="217">
        <v>0</v>
      </c>
      <c r="AC164" s="217">
        <v>3933.5</v>
      </c>
    </row>
    <row r="165" spans="3:30" x14ac:dyDescent="0.25">
      <c r="C165" s="197" t="s">
        <v>661</v>
      </c>
      <c r="D165" s="205" t="s">
        <v>662</v>
      </c>
      <c r="E165" s="192" t="s">
        <v>610</v>
      </c>
      <c r="F165" s="203" t="s">
        <v>614</v>
      </c>
      <c r="G165" s="194"/>
      <c r="H165" s="195" t="s">
        <v>33</v>
      </c>
      <c r="I165" s="194"/>
      <c r="J165" s="194">
        <v>2835.0231800000001</v>
      </c>
      <c r="K165" s="194">
        <f t="shared" si="31"/>
        <v>3009.3771055700004</v>
      </c>
      <c r="L165" s="194">
        <f t="shared" si="30"/>
        <v>6018.7542111400007</v>
      </c>
      <c r="M165" s="194">
        <v>0</v>
      </c>
      <c r="N165" s="194">
        <v>0</v>
      </c>
      <c r="O165" s="196">
        <f t="shared" si="32"/>
        <v>0</v>
      </c>
      <c r="P165" s="194">
        <v>0</v>
      </c>
      <c r="Q165" s="196">
        <f t="shared" si="33"/>
        <v>0</v>
      </c>
      <c r="R165" s="196">
        <f t="shared" si="34"/>
        <v>0</v>
      </c>
      <c r="S165" s="194">
        <v>0</v>
      </c>
      <c r="T165" s="184">
        <f t="shared" si="35"/>
        <v>0</v>
      </c>
      <c r="U165" s="183">
        <f t="shared" si="27"/>
        <v>6018.7542111400007</v>
      </c>
      <c r="W165" s="210" t="s">
        <v>663</v>
      </c>
      <c r="X165" s="217">
        <v>2774.55</v>
      </c>
      <c r="Y165" s="217">
        <v>277.45999999999998</v>
      </c>
      <c r="Z165" s="217">
        <v>277.45999999999998</v>
      </c>
      <c r="AA165" s="217">
        <v>604.03</v>
      </c>
      <c r="AB165" s="217">
        <v>0</v>
      </c>
      <c r="AC165" s="217">
        <v>3933.5</v>
      </c>
    </row>
    <row r="166" spans="3:30" x14ac:dyDescent="0.25">
      <c r="C166" s="197" t="s">
        <v>664</v>
      </c>
      <c r="D166" s="205" t="s">
        <v>665</v>
      </c>
      <c r="E166" s="192" t="s">
        <v>666</v>
      </c>
      <c r="F166" s="203" t="s">
        <v>614</v>
      </c>
      <c r="G166" s="194"/>
      <c r="H166" s="195" t="s">
        <v>33</v>
      </c>
      <c r="I166" s="194"/>
      <c r="J166" s="194">
        <v>2835.0231800000001</v>
      </c>
      <c r="K166" s="194">
        <f t="shared" si="31"/>
        <v>3009.3771055700004</v>
      </c>
      <c r="L166" s="194">
        <f t="shared" si="30"/>
        <v>6018.7542111400007</v>
      </c>
      <c r="M166" s="194">
        <v>0</v>
      </c>
      <c r="N166" s="194">
        <v>0</v>
      </c>
      <c r="O166" s="196">
        <v>0</v>
      </c>
      <c r="P166" s="194">
        <v>0</v>
      </c>
      <c r="Q166" s="196">
        <v>0</v>
      </c>
      <c r="R166" s="196">
        <f t="shared" si="34"/>
        <v>0</v>
      </c>
      <c r="S166" s="194">
        <v>0</v>
      </c>
      <c r="T166" s="184">
        <v>0</v>
      </c>
      <c r="U166" s="183">
        <f t="shared" si="27"/>
        <v>6018.7542111400007</v>
      </c>
      <c r="W166" s="210" t="s">
        <v>667</v>
      </c>
      <c r="X166" s="217">
        <v>3103.8</v>
      </c>
      <c r="Y166" s="217">
        <v>310.38</v>
      </c>
      <c r="Z166" s="217">
        <v>310.38</v>
      </c>
      <c r="AA166" s="217">
        <v>604.03</v>
      </c>
      <c r="AB166" s="217">
        <v>0</v>
      </c>
      <c r="AC166" s="217">
        <v>4328.59</v>
      </c>
    </row>
    <row r="167" spans="3:30" x14ac:dyDescent="0.25">
      <c r="C167" s="197" t="s">
        <v>668</v>
      </c>
      <c r="D167" s="205" t="s">
        <v>669</v>
      </c>
      <c r="E167" s="192" t="s">
        <v>670</v>
      </c>
      <c r="F167" s="203" t="s">
        <v>614</v>
      </c>
      <c r="G167" s="194"/>
      <c r="H167" s="195" t="s">
        <v>33</v>
      </c>
      <c r="I167" s="194"/>
      <c r="J167" s="194">
        <v>3902.2834499999999</v>
      </c>
      <c r="K167" s="194">
        <f t="shared" si="31"/>
        <v>4142.2738821749999</v>
      </c>
      <c r="L167" s="194">
        <f t="shared" si="30"/>
        <v>8284.5477643499999</v>
      </c>
      <c r="M167" s="194">
        <v>0</v>
      </c>
      <c r="N167" s="194"/>
      <c r="O167" s="196">
        <v>0</v>
      </c>
      <c r="P167" s="194"/>
      <c r="Q167" s="196">
        <v>0</v>
      </c>
      <c r="R167" s="196">
        <f t="shared" si="34"/>
        <v>0</v>
      </c>
      <c r="S167" s="194"/>
      <c r="T167" s="184">
        <v>0</v>
      </c>
      <c r="U167" s="183">
        <f t="shared" si="27"/>
        <v>8284.5477643499999</v>
      </c>
      <c r="W167" s="210" t="s">
        <v>671</v>
      </c>
      <c r="X167" s="217">
        <v>2774.55</v>
      </c>
      <c r="Y167" s="217">
        <v>277.45999999999998</v>
      </c>
      <c r="Z167" s="217">
        <v>277.45999999999998</v>
      </c>
      <c r="AA167" s="217">
        <v>604.03</v>
      </c>
      <c r="AB167" s="217">
        <v>0</v>
      </c>
      <c r="AC167" s="217">
        <v>3933.5</v>
      </c>
      <c r="AD167" s="219"/>
    </row>
    <row r="168" spans="3:30" x14ac:dyDescent="0.25">
      <c r="C168" s="197" t="s">
        <v>672</v>
      </c>
      <c r="D168" s="205" t="s">
        <v>673</v>
      </c>
      <c r="E168" s="192" t="s">
        <v>674</v>
      </c>
      <c r="F168" s="203" t="s">
        <v>675</v>
      </c>
      <c r="G168" s="204"/>
      <c r="H168" s="195" t="s">
        <v>33</v>
      </c>
      <c r="I168" s="204"/>
      <c r="J168" s="194">
        <v>3318.8405499999999</v>
      </c>
      <c r="K168" s="194">
        <f t="shared" si="31"/>
        <v>3522.9492438250004</v>
      </c>
      <c r="L168" s="194">
        <f>K168*2</f>
        <v>7045.8984876500008</v>
      </c>
      <c r="M168" s="194">
        <v>0</v>
      </c>
      <c r="N168" s="194">
        <v>0</v>
      </c>
      <c r="O168" s="196">
        <f>N168*2</f>
        <v>0</v>
      </c>
      <c r="P168" s="194">
        <v>0</v>
      </c>
      <c r="Q168" s="196">
        <v>0</v>
      </c>
      <c r="R168" s="196">
        <f>M168*2</f>
        <v>0</v>
      </c>
      <c r="S168" s="194">
        <v>0</v>
      </c>
      <c r="T168" s="184">
        <f>S168*2</f>
        <v>0</v>
      </c>
      <c r="U168" s="183">
        <f>L168+O168+Q168+R168+T40</f>
        <v>7045.8984876500008</v>
      </c>
      <c r="V168" s="186"/>
      <c r="W168" s="210" t="s">
        <v>644</v>
      </c>
      <c r="X168" s="217">
        <v>2774.55</v>
      </c>
      <c r="Y168" s="217">
        <v>277.45999999999998</v>
      </c>
      <c r="Z168" s="217">
        <v>277.45999999999998</v>
      </c>
      <c r="AA168" s="217">
        <v>604.03</v>
      </c>
      <c r="AB168" s="217">
        <v>0</v>
      </c>
      <c r="AC168" s="217">
        <v>3933.5</v>
      </c>
      <c r="AD168" s="219"/>
    </row>
    <row r="169" spans="3:30" x14ac:dyDescent="0.25">
      <c r="C169" s="201" t="s">
        <v>676</v>
      </c>
      <c r="D169" s="198" t="s">
        <v>677</v>
      </c>
      <c r="E169" s="199" t="s">
        <v>678</v>
      </c>
      <c r="F169" s="203" t="s">
        <v>679</v>
      </c>
      <c r="G169" s="194"/>
      <c r="H169" s="195" t="s">
        <v>33</v>
      </c>
      <c r="I169" s="194"/>
      <c r="J169" s="194"/>
      <c r="K169" s="194">
        <v>5307.49</v>
      </c>
      <c r="L169" s="194">
        <f t="shared" si="30"/>
        <v>10614.98</v>
      </c>
      <c r="M169" s="194"/>
      <c r="N169" s="194"/>
      <c r="O169" s="196"/>
      <c r="P169" s="194"/>
      <c r="Q169" s="196"/>
      <c r="R169" s="196"/>
      <c r="S169" s="194"/>
      <c r="T169" s="184"/>
      <c r="U169" s="183">
        <f t="shared" si="27"/>
        <v>10614.98</v>
      </c>
      <c r="W169" s="210" t="s">
        <v>680</v>
      </c>
      <c r="X169" s="217">
        <v>2774.55</v>
      </c>
      <c r="Y169" s="217">
        <v>277.45999999999998</v>
      </c>
      <c r="Z169" s="217">
        <v>277.45999999999998</v>
      </c>
      <c r="AA169" s="217">
        <v>604.03</v>
      </c>
      <c r="AB169" s="217">
        <v>0</v>
      </c>
      <c r="AC169" s="217">
        <v>3933.5</v>
      </c>
      <c r="AD169" s="219"/>
    </row>
    <row r="170" spans="3:30" x14ac:dyDescent="0.25">
      <c r="C170" s="201"/>
      <c r="D170" s="198"/>
      <c r="E170" s="199"/>
      <c r="F170" s="203"/>
      <c r="G170" s="194"/>
      <c r="H170" s="195"/>
      <c r="I170" s="194"/>
      <c r="J170" s="194"/>
      <c r="K170" s="194"/>
      <c r="L170" s="194"/>
      <c r="M170" s="194"/>
      <c r="N170" s="194"/>
      <c r="O170" s="196"/>
      <c r="P170" s="194"/>
      <c r="Q170" s="196"/>
      <c r="R170" s="196"/>
      <c r="S170" s="194"/>
      <c r="T170" s="184"/>
      <c r="U170" s="183"/>
      <c r="W170" s="210"/>
      <c r="X170" s="217"/>
      <c r="Y170" s="217"/>
      <c r="Z170" s="217"/>
      <c r="AA170" s="217"/>
      <c r="AB170" s="217"/>
      <c r="AC170" s="217"/>
      <c r="AD170" s="219"/>
    </row>
    <row r="171" spans="3:30" x14ac:dyDescent="0.25">
      <c r="C171" s="201"/>
      <c r="D171" s="202" t="s">
        <v>681</v>
      </c>
      <c r="E171" s="192"/>
      <c r="F171" s="203"/>
      <c r="G171" s="194"/>
      <c r="H171" s="195"/>
      <c r="I171" s="194"/>
      <c r="J171" s="194"/>
      <c r="K171" s="194"/>
      <c r="L171" s="194"/>
      <c r="M171" s="194"/>
      <c r="N171" s="194"/>
      <c r="O171" s="196"/>
      <c r="P171" s="194"/>
      <c r="Q171" s="196"/>
      <c r="R171" s="196"/>
      <c r="S171" s="194"/>
      <c r="T171" s="184"/>
      <c r="U171" s="183"/>
      <c r="V171" s="207"/>
      <c r="W171" s="210" t="s">
        <v>682</v>
      </c>
      <c r="X171" s="217">
        <v>2774.55</v>
      </c>
      <c r="Y171" s="217">
        <v>277.45999999999998</v>
      </c>
      <c r="Z171" s="217">
        <v>277.45999999999998</v>
      </c>
      <c r="AA171" s="217">
        <v>604.03</v>
      </c>
      <c r="AB171" s="217">
        <v>0</v>
      </c>
      <c r="AC171" s="217">
        <v>3933.5</v>
      </c>
      <c r="AD171" s="219"/>
    </row>
    <row r="172" spans="3:30" x14ac:dyDescent="0.25">
      <c r="C172" s="197" t="s">
        <v>683</v>
      </c>
      <c r="D172" s="205" t="s">
        <v>684</v>
      </c>
      <c r="E172" s="192" t="s">
        <v>685</v>
      </c>
      <c r="F172" s="203" t="s">
        <v>686</v>
      </c>
      <c r="G172" s="194"/>
      <c r="H172" s="195" t="s">
        <v>33</v>
      </c>
      <c r="I172" s="194"/>
      <c r="J172" s="194">
        <v>3574.7450599999993</v>
      </c>
      <c r="K172" s="194">
        <f>J172*1.0615</f>
        <v>3794.5918811899996</v>
      </c>
      <c r="L172" s="194">
        <f>K172*2</f>
        <v>7589.1837623799993</v>
      </c>
      <c r="M172" s="194">
        <v>0</v>
      </c>
      <c r="N172" s="194">
        <v>0</v>
      </c>
      <c r="O172" s="196">
        <f>N172*2</f>
        <v>0</v>
      </c>
      <c r="P172" s="194">
        <v>0</v>
      </c>
      <c r="Q172" s="196">
        <f>P172*2</f>
        <v>0</v>
      </c>
      <c r="R172" s="196">
        <f>M172*2</f>
        <v>0</v>
      </c>
      <c r="S172" s="194">
        <v>0</v>
      </c>
      <c r="T172" s="184">
        <f>S172*2</f>
        <v>0</v>
      </c>
      <c r="U172" s="183">
        <f>L172+O172+Q172+R172+T172</f>
        <v>7589.1837623799993</v>
      </c>
      <c r="V172" s="186"/>
    </row>
    <row r="173" spans="3:30" x14ac:dyDescent="0.25">
      <c r="C173" s="201" t="s">
        <v>687</v>
      </c>
      <c r="D173" s="205" t="s">
        <v>688</v>
      </c>
      <c r="E173" s="192" t="s">
        <v>689</v>
      </c>
      <c r="F173" s="203" t="s">
        <v>690</v>
      </c>
      <c r="G173" s="194"/>
      <c r="H173" s="195" t="s">
        <v>33</v>
      </c>
      <c r="I173" s="194"/>
      <c r="J173" s="194">
        <v>2835.0231800000001</v>
      </c>
      <c r="K173" s="194">
        <f t="shared" si="31"/>
        <v>3009.3771055700004</v>
      </c>
      <c r="L173" s="194">
        <f t="shared" si="30"/>
        <v>6018.7542111400007</v>
      </c>
      <c r="M173" s="194">
        <v>0</v>
      </c>
      <c r="N173" s="194">
        <v>0</v>
      </c>
      <c r="O173" s="196">
        <f t="shared" ref="O173" si="36">N173*2</f>
        <v>0</v>
      </c>
      <c r="P173" s="194">
        <v>0</v>
      </c>
      <c r="Q173" s="196">
        <v>0</v>
      </c>
      <c r="R173" s="196">
        <f t="shared" ref="R173" si="37">M173*2</f>
        <v>0</v>
      </c>
      <c r="S173" s="194">
        <v>0</v>
      </c>
      <c r="T173" s="184">
        <v>0</v>
      </c>
      <c r="U173" s="183">
        <f t="shared" ref="U173:U175" si="38">L173+O173+Q173+R173+T173</f>
        <v>6018.7542111400007</v>
      </c>
      <c r="V173" s="207"/>
      <c r="W173" s="210" t="s">
        <v>691</v>
      </c>
      <c r="X173" s="217">
        <v>0</v>
      </c>
      <c r="Y173" s="217">
        <v>0</v>
      </c>
      <c r="Z173" s="217">
        <v>0</v>
      </c>
      <c r="AA173" s="217">
        <v>0</v>
      </c>
      <c r="AB173" s="217">
        <v>0</v>
      </c>
      <c r="AC173" s="217">
        <v>0</v>
      </c>
      <c r="AD173" s="219"/>
    </row>
    <row r="174" spans="3:30" x14ac:dyDescent="0.25">
      <c r="C174" s="197" t="s">
        <v>692</v>
      </c>
      <c r="D174" s="205" t="s">
        <v>693</v>
      </c>
      <c r="E174" s="192" t="s">
        <v>694</v>
      </c>
      <c r="F174" s="203" t="s">
        <v>619</v>
      </c>
      <c r="G174" s="194"/>
      <c r="H174" s="195" t="s">
        <v>33</v>
      </c>
      <c r="I174" s="194"/>
      <c r="J174" s="194">
        <v>3990.4442600000002</v>
      </c>
      <c r="K174" s="194">
        <f t="shared" si="31"/>
        <v>4235.8565819900004</v>
      </c>
      <c r="L174" s="194">
        <f t="shared" si="30"/>
        <v>8471.7131639800009</v>
      </c>
      <c r="M174" s="194">
        <v>0</v>
      </c>
      <c r="N174" s="194">
        <v>0</v>
      </c>
      <c r="O174" s="196">
        <f>N174*2</f>
        <v>0</v>
      </c>
      <c r="P174" s="194">
        <v>0</v>
      </c>
      <c r="Q174" s="196">
        <f>P174*2</f>
        <v>0</v>
      </c>
      <c r="R174" s="196">
        <f>M174*2</f>
        <v>0</v>
      </c>
      <c r="S174" s="194">
        <v>0</v>
      </c>
      <c r="T174" s="184">
        <v>0</v>
      </c>
      <c r="U174" s="183">
        <f t="shared" si="38"/>
        <v>8471.7131639800009</v>
      </c>
      <c r="V174" s="207"/>
      <c r="W174" s="210" t="s">
        <v>695</v>
      </c>
      <c r="X174" s="217">
        <v>2774.55</v>
      </c>
      <c r="Y174" s="217">
        <v>277.45999999999998</v>
      </c>
      <c r="Z174" s="217">
        <v>277.45999999999998</v>
      </c>
      <c r="AA174" s="217">
        <v>604.03</v>
      </c>
      <c r="AB174" s="217">
        <v>0</v>
      </c>
      <c r="AC174" s="217">
        <v>3933.5</v>
      </c>
      <c r="AD174" s="219"/>
    </row>
    <row r="175" spans="3:30" x14ac:dyDescent="0.25">
      <c r="C175" s="197" t="s">
        <v>696</v>
      </c>
      <c r="D175" s="205" t="s">
        <v>697</v>
      </c>
      <c r="E175" s="192" t="s">
        <v>698</v>
      </c>
      <c r="F175" s="203" t="s">
        <v>690</v>
      </c>
      <c r="G175" s="194"/>
      <c r="H175" s="195" t="s">
        <v>33</v>
      </c>
      <c r="I175" s="194"/>
      <c r="J175" s="194">
        <v>2835.0231800000001</v>
      </c>
      <c r="K175" s="194">
        <f t="shared" si="31"/>
        <v>3009.3771055700004</v>
      </c>
      <c r="L175" s="194">
        <f t="shared" si="30"/>
        <v>6018.7542111400007</v>
      </c>
      <c r="M175" s="194">
        <v>0</v>
      </c>
      <c r="N175" s="194">
        <v>0</v>
      </c>
      <c r="O175" s="196">
        <f>N175*2</f>
        <v>0</v>
      </c>
      <c r="P175" s="194">
        <v>0</v>
      </c>
      <c r="Q175" s="196">
        <v>0</v>
      </c>
      <c r="R175" s="196">
        <f>M175*2</f>
        <v>0</v>
      </c>
      <c r="S175" s="194">
        <v>0</v>
      </c>
      <c r="T175" s="184">
        <v>0</v>
      </c>
      <c r="U175" s="183">
        <f t="shared" si="38"/>
        <v>6018.7542111400007</v>
      </c>
      <c r="V175" s="207"/>
      <c r="W175" s="210" t="s">
        <v>699</v>
      </c>
      <c r="X175" s="217">
        <v>2774.55</v>
      </c>
      <c r="Y175" s="217">
        <v>277.45999999999998</v>
      </c>
      <c r="Z175" s="217">
        <v>277.45999999999998</v>
      </c>
      <c r="AA175" s="217">
        <v>604.03</v>
      </c>
      <c r="AB175" s="217">
        <v>0</v>
      </c>
      <c r="AC175" s="217">
        <v>3933.5</v>
      </c>
      <c r="AD175" s="219"/>
    </row>
    <row r="176" spans="3:30" x14ac:dyDescent="0.25">
      <c r="C176" s="197"/>
      <c r="D176" s="222"/>
      <c r="E176" s="223"/>
      <c r="F176" s="224"/>
      <c r="G176" s="194"/>
      <c r="H176" s="195"/>
      <c r="I176" s="194"/>
      <c r="J176" s="194"/>
      <c r="K176" s="194"/>
      <c r="L176" s="194"/>
      <c r="M176" s="194"/>
      <c r="N176" s="211"/>
      <c r="O176" s="196"/>
      <c r="P176" s="194"/>
      <c r="Q176" s="196"/>
      <c r="R176" s="196"/>
      <c r="S176" s="211"/>
      <c r="T176" s="184"/>
      <c r="U176" s="183"/>
      <c r="V176" s="207"/>
      <c r="W176" s="210"/>
      <c r="X176" s="217"/>
      <c r="Y176" s="217"/>
      <c r="Z176" s="217"/>
      <c r="AA176" s="217"/>
      <c r="AB176" s="217"/>
      <c r="AC176" s="217"/>
      <c r="AD176" s="219"/>
    </row>
    <row r="177" spans="3:30" x14ac:dyDescent="0.25">
      <c r="C177" s="201"/>
      <c r="D177" s="202" t="s">
        <v>700</v>
      </c>
      <c r="E177" s="192"/>
      <c r="F177" s="203"/>
      <c r="G177" s="194"/>
      <c r="H177" s="195"/>
      <c r="I177" s="194"/>
      <c r="J177" s="194"/>
      <c r="K177" s="194"/>
      <c r="L177" s="194"/>
      <c r="M177" s="194"/>
      <c r="N177" s="194"/>
      <c r="O177" s="196"/>
      <c r="P177" s="194"/>
      <c r="Q177" s="196"/>
      <c r="R177" s="196"/>
      <c r="S177" s="194"/>
      <c r="T177" s="184"/>
      <c r="U177" s="183"/>
      <c r="V177" s="207"/>
      <c r="W177" s="210" t="s">
        <v>701</v>
      </c>
      <c r="X177" s="217">
        <v>2774.55</v>
      </c>
      <c r="Y177" s="217">
        <v>277.45999999999998</v>
      </c>
      <c r="Z177" s="217">
        <v>277.45999999999998</v>
      </c>
      <c r="AA177" s="217">
        <v>604.03</v>
      </c>
      <c r="AB177" s="217">
        <v>0</v>
      </c>
      <c r="AC177" s="217">
        <v>3933.5</v>
      </c>
      <c r="AD177" s="219"/>
    </row>
    <row r="178" spans="3:30" x14ac:dyDescent="0.25">
      <c r="C178" s="197" t="s">
        <v>702</v>
      </c>
      <c r="D178" s="205" t="s">
        <v>703</v>
      </c>
      <c r="E178" s="192" t="s">
        <v>704</v>
      </c>
      <c r="F178" s="203" t="s">
        <v>705</v>
      </c>
      <c r="G178" s="194"/>
      <c r="H178" s="195" t="s">
        <v>33</v>
      </c>
      <c r="I178" s="194"/>
      <c r="J178" s="194">
        <v>5883.1849899999997</v>
      </c>
      <c r="K178" s="194">
        <f t="shared" si="31"/>
        <v>6245.0008668850005</v>
      </c>
      <c r="L178" s="194">
        <f t="shared" si="30"/>
        <v>12490.001733770001</v>
      </c>
      <c r="M178" s="194">
        <v>1406</v>
      </c>
      <c r="N178" s="194">
        <v>0</v>
      </c>
      <c r="O178" s="196">
        <f t="shared" si="32"/>
        <v>0</v>
      </c>
      <c r="P178" s="194">
        <v>0</v>
      </c>
      <c r="Q178" s="196">
        <f t="shared" si="33"/>
        <v>0</v>
      </c>
      <c r="R178" s="196">
        <f t="shared" si="34"/>
        <v>2812</v>
      </c>
      <c r="S178" s="194">
        <v>0</v>
      </c>
      <c r="T178" s="184">
        <f t="shared" si="35"/>
        <v>0</v>
      </c>
      <c r="U178" s="183">
        <f t="shared" si="27"/>
        <v>15302.001733770001</v>
      </c>
      <c r="V178" s="207"/>
      <c r="W178" s="210" t="s">
        <v>652</v>
      </c>
      <c r="X178" s="217">
        <v>6783.3</v>
      </c>
      <c r="Y178" s="217">
        <v>678.33</v>
      </c>
      <c r="Z178" s="217">
        <v>678.33</v>
      </c>
      <c r="AA178" s="217">
        <v>604.03</v>
      </c>
      <c r="AB178" s="217">
        <v>2000</v>
      </c>
      <c r="AC178" s="217">
        <v>10743.99</v>
      </c>
      <c r="AD178" s="219"/>
    </row>
    <row r="179" spans="3:30" x14ac:dyDescent="0.25">
      <c r="C179" s="197" t="s">
        <v>706</v>
      </c>
      <c r="D179" s="205" t="s">
        <v>707</v>
      </c>
      <c r="E179" s="192" t="s">
        <v>708</v>
      </c>
      <c r="F179" s="203" t="s">
        <v>705</v>
      </c>
      <c r="G179" s="194"/>
      <c r="H179" s="195" t="s">
        <v>33</v>
      </c>
      <c r="I179" s="194"/>
      <c r="J179" s="194">
        <v>5883.1849899999997</v>
      </c>
      <c r="K179" s="194">
        <f t="shared" si="31"/>
        <v>6245.0008668850005</v>
      </c>
      <c r="L179" s="194">
        <f t="shared" si="30"/>
        <v>12490.001733770001</v>
      </c>
      <c r="M179" s="194">
        <v>1406</v>
      </c>
      <c r="N179" s="194">
        <v>0</v>
      </c>
      <c r="O179" s="196">
        <f t="shared" si="32"/>
        <v>0</v>
      </c>
      <c r="P179" s="194">
        <v>0</v>
      </c>
      <c r="Q179" s="196">
        <f t="shared" si="33"/>
        <v>0</v>
      </c>
      <c r="R179" s="196">
        <f t="shared" si="34"/>
        <v>2812</v>
      </c>
      <c r="S179" s="194">
        <v>0</v>
      </c>
      <c r="T179" s="184">
        <f t="shared" si="35"/>
        <v>0</v>
      </c>
      <c r="U179" s="183">
        <f t="shared" si="27"/>
        <v>15302.001733770001</v>
      </c>
      <c r="V179" s="207"/>
      <c r="W179" s="210" t="s">
        <v>709</v>
      </c>
      <c r="X179" s="217">
        <v>2774.55</v>
      </c>
      <c r="Y179" s="217">
        <v>277.45999999999998</v>
      </c>
      <c r="Z179" s="217">
        <v>277.45999999999998</v>
      </c>
      <c r="AA179" s="217">
        <v>604.03</v>
      </c>
      <c r="AB179" s="217">
        <v>0</v>
      </c>
      <c r="AC179" s="217">
        <v>3933.5</v>
      </c>
      <c r="AD179" s="219"/>
    </row>
    <row r="180" spans="3:30" x14ac:dyDescent="0.25">
      <c r="C180" s="197" t="s">
        <v>710</v>
      </c>
      <c r="D180" s="205" t="s">
        <v>711</v>
      </c>
      <c r="E180" s="192" t="s">
        <v>712</v>
      </c>
      <c r="F180" s="203" t="s">
        <v>705</v>
      </c>
      <c r="G180" s="194"/>
      <c r="H180" s="195" t="s">
        <v>33</v>
      </c>
      <c r="I180" s="194"/>
      <c r="J180" s="194">
        <v>5883.1849899999997</v>
      </c>
      <c r="K180" s="194">
        <f t="shared" si="31"/>
        <v>6245.0008668850005</v>
      </c>
      <c r="L180" s="194">
        <f t="shared" si="30"/>
        <v>12490.001733770001</v>
      </c>
      <c r="M180" s="194">
        <v>1406</v>
      </c>
      <c r="N180" s="194">
        <v>0</v>
      </c>
      <c r="O180" s="196">
        <f t="shared" si="32"/>
        <v>0</v>
      </c>
      <c r="P180" s="194">
        <v>0</v>
      </c>
      <c r="Q180" s="196">
        <f t="shared" si="33"/>
        <v>0</v>
      </c>
      <c r="R180" s="196">
        <f t="shared" si="34"/>
        <v>2812</v>
      </c>
      <c r="S180" s="194">
        <v>0</v>
      </c>
      <c r="T180" s="184">
        <f t="shared" si="35"/>
        <v>0</v>
      </c>
      <c r="U180" s="183">
        <f t="shared" si="27"/>
        <v>15302.001733770001</v>
      </c>
      <c r="V180" s="207"/>
      <c r="W180" s="210" t="s">
        <v>713</v>
      </c>
      <c r="X180" s="217">
        <v>3437.4</v>
      </c>
      <c r="Y180" s="217">
        <v>343.74</v>
      </c>
      <c r="Z180" s="217">
        <v>343.74</v>
      </c>
      <c r="AA180" s="217">
        <v>604.03</v>
      </c>
      <c r="AB180" s="217">
        <v>0</v>
      </c>
      <c r="AC180" s="217">
        <v>4728.91</v>
      </c>
      <c r="AD180" s="219"/>
    </row>
    <row r="181" spans="3:30" x14ac:dyDescent="0.25">
      <c r="C181" s="197" t="s">
        <v>714</v>
      </c>
      <c r="D181" s="205" t="s">
        <v>715</v>
      </c>
      <c r="E181" s="192" t="s">
        <v>716</v>
      </c>
      <c r="F181" s="203" t="s">
        <v>705</v>
      </c>
      <c r="G181" s="194"/>
      <c r="H181" s="195" t="s">
        <v>33</v>
      </c>
      <c r="I181" s="194"/>
      <c r="J181" s="194">
        <v>5883.1849899999997</v>
      </c>
      <c r="K181" s="194">
        <f t="shared" si="31"/>
        <v>6245.0008668850005</v>
      </c>
      <c r="L181" s="194">
        <f t="shared" si="30"/>
        <v>12490.001733770001</v>
      </c>
      <c r="M181" s="194">
        <v>2900</v>
      </c>
      <c r="N181" s="194">
        <v>0</v>
      </c>
      <c r="O181" s="196">
        <f t="shared" si="32"/>
        <v>0</v>
      </c>
      <c r="P181" s="194">
        <v>0</v>
      </c>
      <c r="Q181" s="196">
        <f t="shared" si="33"/>
        <v>0</v>
      </c>
      <c r="R181" s="196">
        <f t="shared" si="34"/>
        <v>5800</v>
      </c>
      <c r="S181" s="194">
        <v>0</v>
      </c>
      <c r="T181" s="184">
        <f t="shared" si="35"/>
        <v>0</v>
      </c>
      <c r="U181" s="183">
        <f t="shared" si="27"/>
        <v>18290.001733770001</v>
      </c>
      <c r="V181" s="207"/>
      <c r="W181" s="210" t="s">
        <v>717</v>
      </c>
      <c r="X181" s="217">
        <v>2774.55</v>
      </c>
      <c r="Y181" s="217">
        <v>277.45999999999998</v>
      </c>
      <c r="Z181" s="217">
        <v>277.45999999999998</v>
      </c>
      <c r="AA181" s="217">
        <v>604.03</v>
      </c>
      <c r="AB181" s="217">
        <v>0</v>
      </c>
      <c r="AC181" s="217">
        <v>3933.5</v>
      </c>
      <c r="AD181" s="219"/>
    </row>
    <row r="182" spans="3:30" x14ac:dyDescent="0.25">
      <c r="C182" s="197" t="s">
        <v>718</v>
      </c>
      <c r="D182" s="205" t="s">
        <v>719</v>
      </c>
      <c r="E182" s="192" t="s">
        <v>720</v>
      </c>
      <c r="F182" s="203" t="s">
        <v>705</v>
      </c>
      <c r="G182" s="194"/>
      <c r="H182" s="195" t="s">
        <v>33</v>
      </c>
      <c r="I182" s="194"/>
      <c r="J182" s="194">
        <v>5882.989099999998</v>
      </c>
      <c r="K182" s="194">
        <f t="shared" si="31"/>
        <v>6244.7929296499988</v>
      </c>
      <c r="L182" s="194">
        <f t="shared" si="30"/>
        <v>12489.585859299998</v>
      </c>
      <c r="M182" s="194">
        <v>1406</v>
      </c>
      <c r="N182" s="194">
        <v>0</v>
      </c>
      <c r="O182" s="196">
        <f t="shared" si="32"/>
        <v>0</v>
      </c>
      <c r="P182" s="194">
        <v>0</v>
      </c>
      <c r="Q182" s="196">
        <f t="shared" si="33"/>
        <v>0</v>
      </c>
      <c r="R182" s="196">
        <f t="shared" si="34"/>
        <v>2812</v>
      </c>
      <c r="S182" s="194">
        <v>0</v>
      </c>
      <c r="T182" s="184">
        <f t="shared" si="35"/>
        <v>0</v>
      </c>
      <c r="U182" s="183">
        <f t="shared" si="27"/>
        <v>15301.585859299998</v>
      </c>
      <c r="V182" s="207"/>
      <c r="W182" s="210" t="s">
        <v>721</v>
      </c>
      <c r="X182" s="217">
        <v>2774.55</v>
      </c>
      <c r="Y182" s="217">
        <v>277.45999999999998</v>
      </c>
      <c r="Z182" s="217">
        <v>277.45999999999998</v>
      </c>
      <c r="AA182" s="217">
        <v>604.03</v>
      </c>
      <c r="AB182" s="217">
        <v>0</v>
      </c>
      <c r="AC182" s="217">
        <v>3933.5</v>
      </c>
      <c r="AD182" s="219"/>
    </row>
    <row r="183" spans="3:30" x14ac:dyDescent="0.25">
      <c r="C183" s="197" t="s">
        <v>722</v>
      </c>
      <c r="D183" s="198" t="s">
        <v>723</v>
      </c>
      <c r="E183" s="199" t="s">
        <v>724</v>
      </c>
      <c r="F183" s="203" t="s">
        <v>725</v>
      </c>
      <c r="G183" s="194"/>
      <c r="H183" s="195" t="s">
        <v>33</v>
      </c>
      <c r="I183" s="194"/>
      <c r="J183" s="194">
        <v>5169.25</v>
      </c>
      <c r="K183" s="194">
        <f t="shared" si="31"/>
        <v>5487.158875000001</v>
      </c>
      <c r="L183" s="194">
        <f t="shared" si="30"/>
        <v>10974.317750000002</v>
      </c>
      <c r="M183" s="194">
        <v>0</v>
      </c>
      <c r="N183" s="194">
        <v>0</v>
      </c>
      <c r="O183" s="196">
        <f t="shared" si="32"/>
        <v>0</v>
      </c>
      <c r="P183" s="194">
        <v>0</v>
      </c>
      <c r="Q183" s="196">
        <f t="shared" si="33"/>
        <v>0</v>
      </c>
      <c r="R183" s="196">
        <f t="shared" si="34"/>
        <v>0</v>
      </c>
      <c r="S183" s="194">
        <v>0</v>
      </c>
      <c r="T183" s="184">
        <f t="shared" si="35"/>
        <v>0</v>
      </c>
      <c r="U183" s="183">
        <f t="shared" si="27"/>
        <v>10974.317750000002</v>
      </c>
      <c r="V183" s="207"/>
      <c r="W183" s="210"/>
      <c r="X183" s="217"/>
      <c r="Y183" s="217"/>
      <c r="Z183" s="217"/>
      <c r="AA183" s="217"/>
      <c r="AB183" s="217"/>
      <c r="AC183" s="217"/>
      <c r="AD183" s="219"/>
    </row>
    <row r="184" spans="3:30" x14ac:dyDescent="0.25">
      <c r="C184" s="197" t="s">
        <v>726</v>
      </c>
      <c r="D184" s="205" t="s">
        <v>727</v>
      </c>
      <c r="E184" s="192" t="s">
        <v>728</v>
      </c>
      <c r="F184" s="203" t="s">
        <v>705</v>
      </c>
      <c r="G184" s="194"/>
      <c r="H184" s="195" t="s">
        <v>33</v>
      </c>
      <c r="I184" s="194"/>
      <c r="J184" s="194">
        <v>5883.1849899999997</v>
      </c>
      <c r="K184" s="194">
        <f t="shared" si="31"/>
        <v>6245.0008668850005</v>
      </c>
      <c r="L184" s="194">
        <f t="shared" si="30"/>
        <v>12490.001733770001</v>
      </c>
      <c r="M184" s="194">
        <v>2900</v>
      </c>
      <c r="N184" s="194">
        <v>0</v>
      </c>
      <c r="O184" s="196">
        <f t="shared" si="32"/>
        <v>0</v>
      </c>
      <c r="P184" s="194">
        <v>0</v>
      </c>
      <c r="Q184" s="196">
        <f t="shared" si="33"/>
        <v>0</v>
      </c>
      <c r="R184" s="196">
        <f t="shared" si="34"/>
        <v>5800</v>
      </c>
      <c r="S184" s="194">
        <v>0</v>
      </c>
      <c r="T184" s="184">
        <f t="shared" si="35"/>
        <v>0</v>
      </c>
      <c r="U184" s="183">
        <f t="shared" si="27"/>
        <v>18290.001733770001</v>
      </c>
      <c r="V184" s="207"/>
      <c r="W184" s="210" t="s">
        <v>729</v>
      </c>
      <c r="X184" s="217">
        <v>2774.55</v>
      </c>
      <c r="Y184" s="217">
        <v>277.45999999999998</v>
      </c>
      <c r="Z184" s="217">
        <v>277.45999999999998</v>
      </c>
      <c r="AA184" s="217">
        <v>604.03</v>
      </c>
      <c r="AB184" s="217">
        <v>0</v>
      </c>
      <c r="AC184" s="217">
        <v>3933.5</v>
      </c>
      <c r="AD184" s="219"/>
    </row>
    <row r="185" spans="3:30" x14ac:dyDescent="0.25">
      <c r="C185" s="197" t="s">
        <v>730</v>
      </c>
      <c r="D185" s="205" t="s">
        <v>731</v>
      </c>
      <c r="E185" s="192" t="s">
        <v>732</v>
      </c>
      <c r="F185" s="203" t="s">
        <v>240</v>
      </c>
      <c r="G185" s="194"/>
      <c r="H185" s="195" t="s">
        <v>33</v>
      </c>
      <c r="I185" s="194"/>
      <c r="J185" s="194">
        <v>3111.9497799999999</v>
      </c>
      <c r="K185" s="194">
        <f t="shared" si="31"/>
        <v>3303.3346914700001</v>
      </c>
      <c r="L185" s="194">
        <f t="shared" si="30"/>
        <v>6606.6693829400001</v>
      </c>
      <c r="M185" s="194">
        <v>0</v>
      </c>
      <c r="N185" s="194">
        <v>0</v>
      </c>
      <c r="O185" s="196">
        <f t="shared" si="32"/>
        <v>0</v>
      </c>
      <c r="P185" s="194">
        <v>0</v>
      </c>
      <c r="Q185" s="196">
        <f t="shared" si="33"/>
        <v>0</v>
      </c>
      <c r="R185" s="196">
        <f t="shared" si="34"/>
        <v>0</v>
      </c>
      <c r="S185" s="194">
        <v>0</v>
      </c>
      <c r="T185" s="184">
        <f t="shared" si="35"/>
        <v>0</v>
      </c>
      <c r="U185" s="183">
        <f t="shared" si="27"/>
        <v>6606.6693829400001</v>
      </c>
      <c r="V185" s="207"/>
      <c r="W185" s="210" t="s">
        <v>733</v>
      </c>
      <c r="X185" s="217">
        <v>2774.55</v>
      </c>
      <c r="Y185" s="217">
        <v>277.45999999999998</v>
      </c>
      <c r="Z185" s="217">
        <v>277.45999999999998</v>
      </c>
      <c r="AA185" s="217">
        <v>604.03</v>
      </c>
      <c r="AB185" s="217">
        <v>0</v>
      </c>
      <c r="AC185" s="217">
        <v>3933.5</v>
      </c>
      <c r="AD185" s="219"/>
    </row>
    <row r="186" spans="3:30" x14ac:dyDescent="0.25">
      <c r="C186" s="197" t="s">
        <v>734</v>
      </c>
      <c r="D186" s="205" t="s">
        <v>735</v>
      </c>
      <c r="E186" s="192" t="s">
        <v>736</v>
      </c>
      <c r="F186" s="203" t="s">
        <v>223</v>
      </c>
      <c r="G186" s="194"/>
      <c r="H186" s="195" t="s">
        <v>33</v>
      </c>
      <c r="I186" s="194"/>
      <c r="J186" s="194">
        <v>3313.8195800000003</v>
      </c>
      <c r="K186" s="194">
        <f t="shared" si="31"/>
        <v>3517.6194841700008</v>
      </c>
      <c r="L186" s="194">
        <f t="shared" si="30"/>
        <v>7035.2389683400015</v>
      </c>
      <c r="M186" s="194">
        <v>0</v>
      </c>
      <c r="N186" s="194">
        <v>0</v>
      </c>
      <c r="O186" s="196">
        <f>N186*2</f>
        <v>0</v>
      </c>
      <c r="P186" s="194">
        <v>0</v>
      </c>
      <c r="Q186" s="196">
        <f>P186*2</f>
        <v>0</v>
      </c>
      <c r="R186" s="196">
        <f>M186*2</f>
        <v>0</v>
      </c>
      <c r="S186" s="194">
        <v>0</v>
      </c>
      <c r="T186" s="184">
        <f>S186*2</f>
        <v>0</v>
      </c>
      <c r="U186" s="183">
        <f t="shared" si="27"/>
        <v>7035.2389683400015</v>
      </c>
      <c r="V186" s="207"/>
      <c r="W186" s="225"/>
      <c r="X186" s="226" t="s">
        <v>737</v>
      </c>
      <c r="Y186" s="226" t="s">
        <v>737</v>
      </c>
      <c r="Z186" s="226" t="s">
        <v>737</v>
      </c>
      <c r="AA186" s="226" t="s">
        <v>737</v>
      </c>
      <c r="AB186" s="226" t="s">
        <v>737</v>
      </c>
      <c r="AC186" s="217" t="e">
        <v>#VALUE!</v>
      </c>
    </row>
    <row r="187" spans="3:30" x14ac:dyDescent="0.25">
      <c r="C187" s="197" t="s">
        <v>738</v>
      </c>
      <c r="D187" s="205" t="s">
        <v>739</v>
      </c>
      <c r="E187" s="192" t="s">
        <v>740</v>
      </c>
      <c r="F187" s="203" t="s">
        <v>705</v>
      </c>
      <c r="G187" s="194"/>
      <c r="H187" s="195" t="s">
        <v>33</v>
      </c>
      <c r="I187" s="194"/>
      <c r="J187" s="194">
        <v>5883.1849899999997</v>
      </c>
      <c r="K187" s="194">
        <f t="shared" si="31"/>
        <v>6245.0008668850005</v>
      </c>
      <c r="L187" s="194">
        <f t="shared" si="30"/>
        <v>12490.001733770001</v>
      </c>
      <c r="M187" s="194">
        <v>2900</v>
      </c>
      <c r="N187" s="194">
        <v>0</v>
      </c>
      <c r="O187" s="196">
        <f t="shared" si="32"/>
        <v>0</v>
      </c>
      <c r="P187" s="194">
        <v>0</v>
      </c>
      <c r="Q187" s="196">
        <f t="shared" si="33"/>
        <v>0</v>
      </c>
      <c r="R187" s="196">
        <f t="shared" si="34"/>
        <v>5800</v>
      </c>
      <c r="S187" s="194">
        <v>0</v>
      </c>
      <c r="T187" s="184">
        <f t="shared" si="35"/>
        <v>0</v>
      </c>
      <c r="U187" s="183">
        <f t="shared" si="27"/>
        <v>18290.001733770001</v>
      </c>
      <c r="V187" s="207"/>
      <c r="X187" s="227">
        <v>165652.94</v>
      </c>
      <c r="Y187" s="227">
        <v>16565.509999999998</v>
      </c>
      <c r="Z187" s="227">
        <v>16565.509999999998</v>
      </c>
      <c r="AA187" s="227">
        <v>32013.59</v>
      </c>
      <c r="AB187" s="227">
        <v>9830.2999999999993</v>
      </c>
      <c r="AC187" s="217">
        <v>240627.85</v>
      </c>
    </row>
    <row r="188" spans="3:30" x14ac:dyDescent="0.25">
      <c r="C188" s="197" t="s">
        <v>741</v>
      </c>
      <c r="D188" s="205" t="s">
        <v>742</v>
      </c>
      <c r="E188" s="192" t="s">
        <v>743</v>
      </c>
      <c r="F188" s="203" t="s">
        <v>744</v>
      </c>
      <c r="G188" s="194"/>
      <c r="H188" s="195" t="s">
        <v>33</v>
      </c>
      <c r="I188" s="194"/>
      <c r="J188" s="194">
        <v>5883.1849899999997</v>
      </c>
      <c r="K188" s="194">
        <f t="shared" si="31"/>
        <v>6245.0008668850005</v>
      </c>
      <c r="L188" s="194">
        <f t="shared" si="30"/>
        <v>12490.001733770001</v>
      </c>
      <c r="M188" s="194">
        <v>1406</v>
      </c>
      <c r="N188" s="194">
        <v>0</v>
      </c>
      <c r="O188" s="196">
        <f t="shared" si="32"/>
        <v>0</v>
      </c>
      <c r="P188" s="194">
        <v>0</v>
      </c>
      <c r="Q188" s="196">
        <f t="shared" si="33"/>
        <v>0</v>
      </c>
      <c r="R188" s="196">
        <f t="shared" si="34"/>
        <v>2812</v>
      </c>
      <c r="S188" s="194">
        <v>0</v>
      </c>
      <c r="T188" s="184">
        <f t="shared" si="35"/>
        <v>0</v>
      </c>
      <c r="U188" s="183">
        <f t="shared" si="27"/>
        <v>15302.001733770001</v>
      </c>
      <c r="V188" s="207"/>
    </row>
    <row r="189" spans="3:30" x14ac:dyDescent="0.25">
      <c r="C189" s="197" t="s">
        <v>745</v>
      </c>
      <c r="D189" s="205" t="s">
        <v>746</v>
      </c>
      <c r="E189" s="192" t="s">
        <v>747</v>
      </c>
      <c r="F189" s="203" t="s">
        <v>705</v>
      </c>
      <c r="G189" s="194"/>
      <c r="H189" s="195" t="s">
        <v>33</v>
      </c>
      <c r="I189" s="194"/>
      <c r="J189" s="194">
        <v>5883.1849899999997</v>
      </c>
      <c r="K189" s="194">
        <f t="shared" si="31"/>
        <v>6245.0008668850005</v>
      </c>
      <c r="L189" s="194">
        <f t="shared" si="30"/>
        <v>12490.001733770001</v>
      </c>
      <c r="M189" s="194">
        <v>1406</v>
      </c>
      <c r="N189" s="194">
        <v>0</v>
      </c>
      <c r="O189" s="196">
        <f t="shared" si="32"/>
        <v>0</v>
      </c>
      <c r="P189" s="194">
        <v>0</v>
      </c>
      <c r="Q189" s="196">
        <f t="shared" si="33"/>
        <v>0</v>
      </c>
      <c r="R189" s="196">
        <f t="shared" si="34"/>
        <v>2812</v>
      </c>
      <c r="S189" s="194">
        <v>0</v>
      </c>
      <c r="T189" s="184">
        <f t="shared" si="35"/>
        <v>0</v>
      </c>
      <c r="U189" s="183">
        <f t="shared" si="27"/>
        <v>15302.001733770001</v>
      </c>
      <c r="V189" s="207"/>
    </row>
    <row r="190" spans="3:30" x14ac:dyDescent="0.25">
      <c r="C190" s="197" t="s">
        <v>748</v>
      </c>
      <c r="D190" s="205" t="s">
        <v>749</v>
      </c>
      <c r="E190" s="192" t="s">
        <v>750</v>
      </c>
      <c r="F190" s="203" t="s">
        <v>705</v>
      </c>
      <c r="G190" s="194"/>
      <c r="H190" s="195" t="s">
        <v>33</v>
      </c>
      <c r="I190" s="194"/>
      <c r="J190" s="194">
        <v>5883.1849899999997</v>
      </c>
      <c r="K190" s="194">
        <f t="shared" si="31"/>
        <v>6245.0008668850005</v>
      </c>
      <c r="L190" s="194">
        <f t="shared" si="30"/>
        <v>12490.001733770001</v>
      </c>
      <c r="M190" s="194">
        <v>1406</v>
      </c>
      <c r="N190" s="194">
        <v>0</v>
      </c>
      <c r="O190" s="196">
        <f t="shared" si="32"/>
        <v>0</v>
      </c>
      <c r="P190" s="194">
        <v>0</v>
      </c>
      <c r="Q190" s="196">
        <f t="shared" si="33"/>
        <v>0</v>
      </c>
      <c r="R190" s="196">
        <f t="shared" si="34"/>
        <v>2812</v>
      </c>
      <c r="S190" s="194">
        <v>0</v>
      </c>
      <c r="T190" s="184">
        <f t="shared" si="35"/>
        <v>0</v>
      </c>
      <c r="U190" s="183">
        <f t="shared" si="27"/>
        <v>15302.001733770001</v>
      </c>
      <c r="V190" s="207"/>
    </row>
    <row r="191" spans="3:30" x14ac:dyDescent="0.25">
      <c r="C191" s="197" t="s">
        <v>751</v>
      </c>
      <c r="D191" s="205" t="s">
        <v>752</v>
      </c>
      <c r="E191" s="192" t="s">
        <v>753</v>
      </c>
      <c r="F191" s="203" t="s">
        <v>705</v>
      </c>
      <c r="G191" s="194"/>
      <c r="H191" s="195" t="s">
        <v>33</v>
      </c>
      <c r="I191" s="194"/>
      <c r="J191" s="194">
        <v>5883.1849899999997</v>
      </c>
      <c r="K191" s="194">
        <f t="shared" si="31"/>
        <v>6245.0008668850005</v>
      </c>
      <c r="L191" s="194">
        <f t="shared" si="30"/>
        <v>12490.001733770001</v>
      </c>
      <c r="M191" s="194">
        <v>3239</v>
      </c>
      <c r="N191" s="194">
        <v>0</v>
      </c>
      <c r="O191" s="196">
        <v>0</v>
      </c>
      <c r="P191" s="194">
        <v>0</v>
      </c>
      <c r="Q191" s="196">
        <v>0</v>
      </c>
      <c r="R191" s="196">
        <f t="shared" si="34"/>
        <v>6478</v>
      </c>
      <c r="S191" s="194">
        <v>0</v>
      </c>
      <c r="T191" s="184">
        <v>0</v>
      </c>
      <c r="U191" s="183">
        <f t="shared" si="27"/>
        <v>18968.001733770001</v>
      </c>
      <c r="V191" s="207"/>
    </row>
    <row r="192" spans="3:30" x14ac:dyDescent="0.25">
      <c r="C192" s="197" t="s">
        <v>754</v>
      </c>
      <c r="D192" s="205" t="s">
        <v>755</v>
      </c>
      <c r="E192" s="192" t="s">
        <v>756</v>
      </c>
      <c r="F192" s="203" t="s">
        <v>705</v>
      </c>
      <c r="G192" s="194"/>
      <c r="H192" s="195" t="s">
        <v>33</v>
      </c>
      <c r="I192" s="194"/>
      <c r="J192" s="194">
        <v>5883.1849899999997</v>
      </c>
      <c r="K192" s="194">
        <f t="shared" si="31"/>
        <v>6245.0008668850005</v>
      </c>
      <c r="L192" s="194">
        <f t="shared" si="30"/>
        <v>12490.001733770001</v>
      </c>
      <c r="M192" s="194">
        <v>1406</v>
      </c>
      <c r="N192" s="194">
        <v>0</v>
      </c>
      <c r="O192" s="196">
        <f t="shared" si="32"/>
        <v>0</v>
      </c>
      <c r="P192" s="194">
        <v>0</v>
      </c>
      <c r="Q192" s="196">
        <f t="shared" si="33"/>
        <v>0</v>
      </c>
      <c r="R192" s="196">
        <f t="shared" si="34"/>
        <v>2812</v>
      </c>
      <c r="S192" s="194">
        <v>0</v>
      </c>
      <c r="T192" s="184">
        <f t="shared" si="35"/>
        <v>0</v>
      </c>
      <c r="U192" s="183">
        <f t="shared" si="27"/>
        <v>15302.001733770001</v>
      </c>
      <c r="V192" s="207"/>
    </row>
    <row r="193" spans="3:22" x14ac:dyDescent="0.25">
      <c r="C193" s="197" t="s">
        <v>757</v>
      </c>
      <c r="D193" s="205" t="s">
        <v>758</v>
      </c>
      <c r="E193" s="192" t="s">
        <v>759</v>
      </c>
      <c r="F193" s="203" t="s">
        <v>760</v>
      </c>
      <c r="G193" s="194"/>
      <c r="H193" s="195" t="s">
        <v>33</v>
      </c>
      <c r="I193" s="194"/>
      <c r="J193" s="194">
        <v>5883.1849899999997</v>
      </c>
      <c r="K193" s="194">
        <f t="shared" si="31"/>
        <v>6245.0008668850005</v>
      </c>
      <c r="L193" s="194">
        <f t="shared" si="30"/>
        <v>12490.001733770001</v>
      </c>
      <c r="M193" s="194">
        <v>1406</v>
      </c>
      <c r="N193" s="194">
        <v>0</v>
      </c>
      <c r="O193" s="196">
        <f t="shared" si="32"/>
        <v>0</v>
      </c>
      <c r="P193" s="194">
        <v>0</v>
      </c>
      <c r="Q193" s="196">
        <f t="shared" si="33"/>
        <v>0</v>
      </c>
      <c r="R193" s="196">
        <f t="shared" si="34"/>
        <v>2812</v>
      </c>
      <c r="S193" s="194">
        <v>0</v>
      </c>
      <c r="T193" s="184">
        <f t="shared" si="35"/>
        <v>0</v>
      </c>
      <c r="U193" s="183">
        <f t="shared" si="27"/>
        <v>15302.001733770001</v>
      </c>
      <c r="V193" s="207"/>
    </row>
    <row r="194" spans="3:22" x14ac:dyDescent="0.25">
      <c r="C194" s="197" t="s">
        <v>761</v>
      </c>
      <c r="D194" s="205" t="s">
        <v>762</v>
      </c>
      <c r="E194" s="192" t="s">
        <v>763</v>
      </c>
      <c r="F194" s="203" t="s">
        <v>764</v>
      </c>
      <c r="G194" s="194"/>
      <c r="H194" s="195" t="s">
        <v>33</v>
      </c>
      <c r="I194" s="194"/>
      <c r="J194" s="194">
        <v>13048.42879</v>
      </c>
      <c r="K194" s="194">
        <f t="shared" si="31"/>
        <v>13850.907160585002</v>
      </c>
      <c r="L194" s="194">
        <f t="shared" si="30"/>
        <v>27701.814321170004</v>
      </c>
      <c r="M194" s="194">
        <v>0</v>
      </c>
      <c r="N194" s="194">
        <v>0</v>
      </c>
      <c r="O194" s="196">
        <f t="shared" si="32"/>
        <v>0</v>
      </c>
      <c r="P194" s="194">
        <v>0</v>
      </c>
      <c r="Q194" s="196">
        <f t="shared" si="33"/>
        <v>0</v>
      </c>
      <c r="R194" s="196">
        <f t="shared" si="34"/>
        <v>0</v>
      </c>
      <c r="S194" s="194">
        <v>0</v>
      </c>
      <c r="T194" s="184">
        <f t="shared" si="35"/>
        <v>0</v>
      </c>
      <c r="U194" s="183">
        <f t="shared" si="27"/>
        <v>27701.814321170004</v>
      </c>
      <c r="V194" s="207"/>
    </row>
    <row r="195" spans="3:22" x14ac:dyDescent="0.25">
      <c r="C195" s="197" t="s">
        <v>765</v>
      </c>
      <c r="D195" s="205" t="s">
        <v>766</v>
      </c>
      <c r="E195" s="192" t="s">
        <v>767</v>
      </c>
      <c r="F195" s="203" t="s">
        <v>705</v>
      </c>
      <c r="G195" s="194"/>
      <c r="H195" s="195" t="s">
        <v>33</v>
      </c>
      <c r="I195" s="194"/>
      <c r="J195" s="194">
        <v>5883.1849899999997</v>
      </c>
      <c r="K195" s="194">
        <f t="shared" si="31"/>
        <v>6245.0008668850005</v>
      </c>
      <c r="L195" s="194">
        <f t="shared" si="30"/>
        <v>12490.001733770001</v>
      </c>
      <c r="M195" s="194">
        <v>1406</v>
      </c>
      <c r="N195" s="194">
        <v>0</v>
      </c>
      <c r="O195" s="196">
        <f t="shared" si="32"/>
        <v>0</v>
      </c>
      <c r="P195" s="194">
        <v>0</v>
      </c>
      <c r="Q195" s="196">
        <f t="shared" si="33"/>
        <v>0</v>
      </c>
      <c r="R195" s="196">
        <f t="shared" si="34"/>
        <v>2812</v>
      </c>
      <c r="S195" s="194">
        <v>0</v>
      </c>
      <c r="T195" s="184">
        <f t="shared" si="35"/>
        <v>0</v>
      </c>
      <c r="U195" s="183">
        <f t="shared" si="27"/>
        <v>15302.001733770001</v>
      </c>
      <c r="V195" s="207"/>
    </row>
    <row r="196" spans="3:22" x14ac:dyDescent="0.25">
      <c r="C196" s="197" t="s">
        <v>768</v>
      </c>
      <c r="D196" s="205" t="s">
        <v>769</v>
      </c>
      <c r="E196" s="192" t="s">
        <v>770</v>
      </c>
      <c r="F196" s="203" t="s">
        <v>705</v>
      </c>
      <c r="G196" s="194"/>
      <c r="H196" s="195" t="s">
        <v>33</v>
      </c>
      <c r="I196" s="194"/>
      <c r="J196" s="194">
        <v>5883.1849899999997</v>
      </c>
      <c r="K196" s="194">
        <f t="shared" si="31"/>
        <v>6245.0008668850005</v>
      </c>
      <c r="L196" s="194">
        <f t="shared" si="30"/>
        <v>12490.001733770001</v>
      </c>
      <c r="M196" s="194">
        <v>0</v>
      </c>
      <c r="N196" s="194">
        <v>0</v>
      </c>
      <c r="O196" s="196">
        <f t="shared" si="32"/>
        <v>0</v>
      </c>
      <c r="P196" s="194">
        <v>0</v>
      </c>
      <c r="Q196" s="196">
        <f t="shared" si="33"/>
        <v>0</v>
      </c>
      <c r="R196" s="196">
        <f t="shared" si="34"/>
        <v>0</v>
      </c>
      <c r="S196" s="194">
        <v>0</v>
      </c>
      <c r="T196" s="184">
        <f t="shared" si="35"/>
        <v>0</v>
      </c>
      <c r="U196" s="183">
        <f t="shared" ref="U196:U201" si="39">L196+O196+Q196+R196+T196</f>
        <v>12490.001733770001</v>
      </c>
      <c r="V196" s="207"/>
    </row>
    <row r="197" spans="3:22" x14ac:dyDescent="0.25">
      <c r="C197" s="197" t="s">
        <v>771</v>
      </c>
      <c r="D197" s="228" t="s">
        <v>772</v>
      </c>
      <c r="E197" s="229" t="s">
        <v>773</v>
      </c>
      <c r="F197" s="203" t="s">
        <v>705</v>
      </c>
      <c r="G197" s="194"/>
      <c r="H197" s="195" t="s">
        <v>33</v>
      </c>
      <c r="I197" s="194"/>
      <c r="J197" s="194">
        <v>5883.1849899999997</v>
      </c>
      <c r="K197" s="194">
        <f t="shared" si="31"/>
        <v>6245.0008668850005</v>
      </c>
      <c r="L197" s="194">
        <f t="shared" si="30"/>
        <v>12490.001733770001</v>
      </c>
      <c r="M197" s="194">
        <v>1406</v>
      </c>
      <c r="N197" s="194">
        <v>0</v>
      </c>
      <c r="O197" s="196">
        <f t="shared" si="32"/>
        <v>0</v>
      </c>
      <c r="P197" s="194">
        <v>0</v>
      </c>
      <c r="Q197" s="196">
        <f t="shared" si="33"/>
        <v>0</v>
      </c>
      <c r="R197" s="196">
        <f t="shared" si="34"/>
        <v>2812</v>
      </c>
      <c r="S197" s="194">
        <v>0</v>
      </c>
      <c r="T197" s="184">
        <f t="shared" si="35"/>
        <v>0</v>
      </c>
      <c r="U197" s="183">
        <f t="shared" si="39"/>
        <v>15302.001733770001</v>
      </c>
      <c r="V197" s="207"/>
    </row>
    <row r="198" spans="3:22" x14ac:dyDescent="0.25">
      <c r="C198" s="197" t="s">
        <v>774</v>
      </c>
      <c r="D198" s="205" t="s">
        <v>775</v>
      </c>
      <c r="E198" s="192" t="s">
        <v>776</v>
      </c>
      <c r="F198" s="203" t="s">
        <v>705</v>
      </c>
      <c r="G198" s="194"/>
      <c r="H198" s="195" t="s">
        <v>33</v>
      </c>
      <c r="I198" s="194"/>
      <c r="J198" s="194">
        <v>5883.1849899999997</v>
      </c>
      <c r="K198" s="194">
        <f t="shared" si="31"/>
        <v>6245.0008668850005</v>
      </c>
      <c r="L198" s="194">
        <f t="shared" si="30"/>
        <v>12490.001733770001</v>
      </c>
      <c r="M198" s="194">
        <v>1406</v>
      </c>
      <c r="N198" s="194">
        <v>0</v>
      </c>
      <c r="O198" s="196">
        <v>0</v>
      </c>
      <c r="P198" s="194">
        <v>0</v>
      </c>
      <c r="Q198" s="196">
        <f t="shared" si="33"/>
        <v>0</v>
      </c>
      <c r="R198" s="196">
        <f t="shared" si="34"/>
        <v>2812</v>
      </c>
      <c r="S198" s="194">
        <v>0</v>
      </c>
      <c r="T198" s="184">
        <v>0</v>
      </c>
      <c r="U198" s="183">
        <f t="shared" si="39"/>
        <v>15302.001733770001</v>
      </c>
      <c r="V198" s="207"/>
    </row>
    <row r="199" spans="3:22" x14ac:dyDescent="0.25">
      <c r="C199" s="201" t="s">
        <v>777</v>
      </c>
      <c r="D199" s="205" t="s">
        <v>778</v>
      </c>
      <c r="E199" s="208" t="s">
        <v>779</v>
      </c>
      <c r="F199" s="203" t="s">
        <v>725</v>
      </c>
      <c r="G199" s="194"/>
      <c r="H199" s="195" t="s">
        <v>33</v>
      </c>
      <c r="I199" s="194"/>
      <c r="J199" s="194">
        <v>5169.248419999999</v>
      </c>
      <c r="K199" s="194">
        <f t="shared" si="31"/>
        <v>5487.1571978299999</v>
      </c>
      <c r="L199" s="194">
        <f t="shared" si="30"/>
        <v>10974.31439566</v>
      </c>
      <c r="M199" s="194">
        <v>0</v>
      </c>
      <c r="N199" s="211">
        <v>0</v>
      </c>
      <c r="O199" s="196">
        <v>0</v>
      </c>
      <c r="P199" s="194">
        <v>0</v>
      </c>
      <c r="Q199" s="196">
        <f t="shared" si="33"/>
        <v>0</v>
      </c>
      <c r="R199" s="196">
        <f t="shared" si="34"/>
        <v>0</v>
      </c>
      <c r="S199" s="194">
        <v>0</v>
      </c>
      <c r="T199" s="184">
        <v>0</v>
      </c>
      <c r="U199" s="183">
        <f t="shared" si="39"/>
        <v>10974.31439566</v>
      </c>
      <c r="V199" s="207"/>
    </row>
    <row r="200" spans="3:22" x14ac:dyDescent="0.25">
      <c r="C200" s="201" t="s">
        <v>780</v>
      </c>
      <c r="D200" s="198" t="s">
        <v>781</v>
      </c>
      <c r="E200" s="199" t="s">
        <v>782</v>
      </c>
      <c r="F200" s="203" t="s">
        <v>725</v>
      </c>
      <c r="G200" s="194"/>
      <c r="H200" s="195" t="s">
        <v>33</v>
      </c>
      <c r="I200" s="194"/>
      <c r="J200" s="194">
        <v>5169.248419999999</v>
      </c>
      <c r="K200" s="194">
        <f t="shared" si="31"/>
        <v>5487.1571978299999</v>
      </c>
      <c r="L200" s="194">
        <f t="shared" si="30"/>
        <v>10974.31439566</v>
      </c>
      <c r="M200" s="194">
        <v>0</v>
      </c>
      <c r="N200" s="211">
        <v>0</v>
      </c>
      <c r="O200" s="196">
        <v>0</v>
      </c>
      <c r="P200" s="194">
        <v>0</v>
      </c>
      <c r="Q200" s="196">
        <f t="shared" si="33"/>
        <v>0</v>
      </c>
      <c r="R200" s="196">
        <f t="shared" si="34"/>
        <v>0</v>
      </c>
      <c r="S200" s="211">
        <v>0</v>
      </c>
      <c r="T200" s="184">
        <v>0</v>
      </c>
      <c r="U200" s="183">
        <f t="shared" si="39"/>
        <v>10974.31439566</v>
      </c>
      <c r="V200" s="207"/>
    </row>
    <row r="201" spans="3:22" x14ac:dyDescent="0.25">
      <c r="C201" s="201" t="s">
        <v>783</v>
      </c>
      <c r="D201" s="198" t="s">
        <v>784</v>
      </c>
      <c r="E201" s="199" t="s">
        <v>785</v>
      </c>
      <c r="F201" s="203" t="s">
        <v>725</v>
      </c>
      <c r="G201" s="194"/>
      <c r="H201" s="195" t="s">
        <v>33</v>
      </c>
      <c r="I201" s="194"/>
      <c r="J201" s="194">
        <v>5169.248419999999</v>
      </c>
      <c r="K201" s="194">
        <f t="shared" si="31"/>
        <v>5487.1571978299999</v>
      </c>
      <c r="L201" s="194">
        <f t="shared" si="30"/>
        <v>10974.31439566</v>
      </c>
      <c r="M201" s="194">
        <v>0</v>
      </c>
      <c r="N201" s="211">
        <v>0</v>
      </c>
      <c r="O201" s="196">
        <v>0</v>
      </c>
      <c r="P201" s="194">
        <v>0</v>
      </c>
      <c r="Q201" s="196">
        <f t="shared" si="33"/>
        <v>0</v>
      </c>
      <c r="R201" s="196">
        <f t="shared" si="34"/>
        <v>0</v>
      </c>
      <c r="S201" s="211">
        <v>0</v>
      </c>
      <c r="T201" s="184">
        <v>0</v>
      </c>
      <c r="U201" s="183">
        <f t="shared" si="39"/>
        <v>10974.31439566</v>
      </c>
      <c r="V201" s="207"/>
    </row>
    <row r="202" spans="3:22" x14ac:dyDescent="0.25">
      <c r="C202" s="201" t="s">
        <v>786</v>
      </c>
      <c r="D202" s="198" t="s">
        <v>787</v>
      </c>
      <c r="E202" s="199" t="s">
        <v>788</v>
      </c>
      <c r="F202" s="203" t="s">
        <v>705</v>
      </c>
      <c r="G202" s="194"/>
      <c r="H202" s="195" t="s">
        <v>33</v>
      </c>
      <c r="I202" s="194"/>
      <c r="J202" s="194">
        <v>5169.248419999999</v>
      </c>
      <c r="K202" s="194">
        <f t="shared" si="31"/>
        <v>5487.1571978299999</v>
      </c>
      <c r="L202" s="194">
        <f t="shared" si="30"/>
        <v>10974.31439566</v>
      </c>
      <c r="M202" s="194">
        <v>0</v>
      </c>
      <c r="N202" s="211">
        <v>0</v>
      </c>
      <c r="O202" s="196">
        <v>0</v>
      </c>
      <c r="P202" s="194">
        <v>0</v>
      </c>
      <c r="Q202" s="196">
        <v>0</v>
      </c>
      <c r="R202" s="196">
        <f t="shared" si="34"/>
        <v>0</v>
      </c>
      <c r="S202" s="211">
        <v>0</v>
      </c>
      <c r="T202" s="184">
        <v>0</v>
      </c>
      <c r="U202" s="183">
        <f>L202+O202+Q202+R202+T202</f>
        <v>10974.31439566</v>
      </c>
      <c r="V202" s="207"/>
    </row>
    <row r="203" spans="3:22" x14ac:dyDescent="0.25">
      <c r="C203" s="201" t="s">
        <v>789</v>
      </c>
      <c r="D203" s="198" t="s">
        <v>790</v>
      </c>
      <c r="E203" s="199" t="s">
        <v>791</v>
      </c>
      <c r="F203" s="203" t="s">
        <v>705</v>
      </c>
      <c r="G203" s="194"/>
      <c r="H203" s="195" t="s">
        <v>33</v>
      </c>
      <c r="I203" s="194"/>
      <c r="J203" s="194">
        <v>5169.248419999999</v>
      </c>
      <c r="K203" s="194">
        <f>J203*1.0615</f>
        <v>5487.1571978299999</v>
      </c>
      <c r="L203" s="194">
        <f>K203*2</f>
        <v>10974.31439566</v>
      </c>
      <c r="M203" s="194">
        <v>0</v>
      </c>
      <c r="N203" s="211">
        <v>0</v>
      </c>
      <c r="O203" s="196">
        <v>0</v>
      </c>
      <c r="P203" s="194">
        <v>0</v>
      </c>
      <c r="Q203" s="196">
        <v>0</v>
      </c>
      <c r="R203" s="196">
        <f>M203*2</f>
        <v>0</v>
      </c>
      <c r="S203" s="211">
        <v>0</v>
      </c>
      <c r="T203" s="184">
        <v>0</v>
      </c>
      <c r="U203" s="183">
        <f>L203+O203+Q203+R203+T203</f>
        <v>10974.31439566</v>
      </c>
      <c r="V203" s="207"/>
    </row>
    <row r="204" spans="3:22" x14ac:dyDescent="0.25">
      <c r="C204" s="201" t="s">
        <v>792</v>
      </c>
      <c r="D204" s="198" t="s">
        <v>793</v>
      </c>
      <c r="E204" s="199" t="s">
        <v>794</v>
      </c>
      <c r="F204" s="203" t="s">
        <v>705</v>
      </c>
      <c r="G204" s="194"/>
      <c r="H204" s="195" t="s">
        <v>33</v>
      </c>
      <c r="I204" s="194"/>
      <c r="J204" s="194">
        <v>6686.9</v>
      </c>
      <c r="K204" s="194">
        <v>6686.9</v>
      </c>
      <c r="L204" s="194">
        <f t="shared" ref="L204:L210" si="40">K204*2</f>
        <v>13373.8</v>
      </c>
      <c r="M204" s="194">
        <v>0</v>
      </c>
      <c r="N204" s="211">
        <v>0</v>
      </c>
      <c r="O204" s="196">
        <v>0</v>
      </c>
      <c r="P204" s="194">
        <v>0</v>
      </c>
      <c r="Q204" s="196">
        <v>0</v>
      </c>
      <c r="R204" s="196">
        <f t="shared" ref="R204:R210" si="41">M204*2</f>
        <v>0</v>
      </c>
      <c r="S204" s="211">
        <v>0</v>
      </c>
      <c r="T204" s="184">
        <v>0</v>
      </c>
      <c r="U204" s="183">
        <f t="shared" ref="U204:U210" si="42">L204+O204+Q204+R204+T204</f>
        <v>13373.8</v>
      </c>
    </row>
    <row r="205" spans="3:22" x14ac:dyDescent="0.25">
      <c r="C205" s="201" t="s">
        <v>795</v>
      </c>
      <c r="D205" s="198" t="s">
        <v>796</v>
      </c>
      <c r="E205" s="199" t="s">
        <v>797</v>
      </c>
      <c r="F205" s="203" t="s">
        <v>725</v>
      </c>
      <c r="G205" s="194"/>
      <c r="H205" s="195" t="s">
        <v>33</v>
      </c>
      <c r="I205" s="194"/>
      <c r="J205" s="194"/>
      <c r="K205" s="194">
        <v>3715.7</v>
      </c>
      <c r="L205" s="194">
        <f t="shared" si="40"/>
        <v>7431.4</v>
      </c>
      <c r="M205" s="194">
        <v>0</v>
      </c>
      <c r="N205" s="211">
        <v>0</v>
      </c>
      <c r="O205" s="196">
        <v>0</v>
      </c>
      <c r="P205" s="194">
        <v>0</v>
      </c>
      <c r="Q205" s="196">
        <v>0</v>
      </c>
      <c r="R205" s="196">
        <f t="shared" si="41"/>
        <v>0</v>
      </c>
      <c r="S205" s="211">
        <v>0</v>
      </c>
      <c r="T205" s="184">
        <v>0</v>
      </c>
      <c r="U205" s="183">
        <f t="shared" si="42"/>
        <v>7431.4</v>
      </c>
      <c r="V205" s="207"/>
    </row>
    <row r="206" spans="3:22" x14ac:dyDescent="0.25">
      <c r="C206" s="201" t="s">
        <v>798</v>
      </c>
      <c r="D206" s="198" t="s">
        <v>799</v>
      </c>
      <c r="E206" s="199" t="s">
        <v>800</v>
      </c>
      <c r="F206" s="203" t="s">
        <v>705</v>
      </c>
      <c r="G206" s="194"/>
      <c r="H206" s="195" t="s">
        <v>33</v>
      </c>
      <c r="I206" s="194"/>
      <c r="J206" s="194"/>
      <c r="K206" s="194">
        <v>6683.71</v>
      </c>
      <c r="L206" s="194">
        <f t="shared" si="40"/>
        <v>13367.42</v>
      </c>
      <c r="M206" s="194">
        <v>0</v>
      </c>
      <c r="N206" s="211">
        <v>0</v>
      </c>
      <c r="O206" s="196">
        <v>0</v>
      </c>
      <c r="P206" s="194">
        <v>0</v>
      </c>
      <c r="Q206" s="196">
        <v>0</v>
      </c>
      <c r="R206" s="196">
        <f t="shared" si="41"/>
        <v>0</v>
      </c>
      <c r="S206" s="211">
        <v>0</v>
      </c>
      <c r="T206" s="184">
        <v>0</v>
      </c>
      <c r="U206" s="183">
        <f t="shared" si="42"/>
        <v>13367.42</v>
      </c>
      <c r="V206" s="207"/>
    </row>
    <row r="207" spans="3:22" x14ac:dyDescent="0.25">
      <c r="C207" s="201" t="s">
        <v>801</v>
      </c>
      <c r="D207" s="198" t="s">
        <v>802</v>
      </c>
      <c r="E207" s="199" t="s">
        <v>803</v>
      </c>
      <c r="F207" s="203" t="s">
        <v>804</v>
      </c>
      <c r="G207" s="194"/>
      <c r="H207" s="195" t="s">
        <v>33</v>
      </c>
      <c r="I207" s="194"/>
      <c r="J207" s="194"/>
      <c r="K207" s="194">
        <v>4877.42</v>
      </c>
      <c r="L207" s="194">
        <f t="shared" si="40"/>
        <v>9754.84</v>
      </c>
      <c r="M207" s="194">
        <v>0</v>
      </c>
      <c r="N207" s="211">
        <v>0</v>
      </c>
      <c r="O207" s="196">
        <v>0</v>
      </c>
      <c r="P207" s="194">
        <v>0</v>
      </c>
      <c r="Q207" s="196">
        <v>0</v>
      </c>
      <c r="R207" s="196">
        <f t="shared" si="41"/>
        <v>0</v>
      </c>
      <c r="S207" s="211">
        <v>0</v>
      </c>
      <c r="T207" s="184">
        <v>0</v>
      </c>
      <c r="U207" s="183">
        <f t="shared" si="42"/>
        <v>9754.84</v>
      </c>
      <c r="V207" s="207"/>
    </row>
    <row r="208" spans="3:22" x14ac:dyDescent="0.25">
      <c r="C208" s="201" t="s">
        <v>805</v>
      </c>
      <c r="D208" s="198" t="s">
        <v>806</v>
      </c>
      <c r="E208" s="199" t="s">
        <v>807</v>
      </c>
      <c r="F208" s="203" t="s">
        <v>808</v>
      </c>
      <c r="G208" s="194"/>
      <c r="H208" s="195" t="s">
        <v>33</v>
      </c>
      <c r="I208" s="194"/>
      <c r="J208" s="194"/>
      <c r="K208" s="194">
        <v>3933.31</v>
      </c>
      <c r="L208" s="194">
        <f t="shared" si="40"/>
        <v>7866.62</v>
      </c>
      <c r="M208" s="194">
        <v>0</v>
      </c>
      <c r="N208" s="211">
        <v>0</v>
      </c>
      <c r="O208" s="196">
        <v>0</v>
      </c>
      <c r="P208" s="194">
        <v>0</v>
      </c>
      <c r="Q208" s="196">
        <v>0</v>
      </c>
      <c r="R208" s="196">
        <f t="shared" si="41"/>
        <v>0</v>
      </c>
      <c r="S208" s="211">
        <v>0</v>
      </c>
      <c r="T208" s="184">
        <v>0</v>
      </c>
      <c r="U208" s="183">
        <f t="shared" si="42"/>
        <v>7866.62</v>
      </c>
      <c r="V208" s="207"/>
    </row>
    <row r="209" spans="3:22" x14ac:dyDescent="0.25">
      <c r="C209" s="201" t="s">
        <v>809</v>
      </c>
      <c r="D209" s="198" t="s">
        <v>810</v>
      </c>
      <c r="E209" s="199" t="s">
        <v>811</v>
      </c>
      <c r="F209" s="203" t="s">
        <v>705</v>
      </c>
      <c r="G209" s="194"/>
      <c r="H209" s="195" t="s">
        <v>33</v>
      </c>
      <c r="I209" s="194"/>
      <c r="J209" s="194"/>
      <c r="K209" s="194">
        <v>6683.71</v>
      </c>
      <c r="L209" s="194">
        <f t="shared" si="40"/>
        <v>13367.42</v>
      </c>
      <c r="M209" s="194">
        <v>0</v>
      </c>
      <c r="N209" s="211">
        <v>0</v>
      </c>
      <c r="O209" s="196">
        <v>0</v>
      </c>
      <c r="P209" s="194">
        <v>0</v>
      </c>
      <c r="Q209" s="196">
        <v>0</v>
      </c>
      <c r="R209" s="196">
        <f t="shared" si="41"/>
        <v>0</v>
      </c>
      <c r="S209" s="211">
        <v>0</v>
      </c>
      <c r="T209" s="184">
        <v>0</v>
      </c>
      <c r="U209" s="183">
        <f t="shared" si="42"/>
        <v>13367.42</v>
      </c>
      <c r="V209" s="207"/>
    </row>
    <row r="210" spans="3:22" x14ac:dyDescent="0.25">
      <c r="C210" s="201" t="s">
        <v>812</v>
      </c>
      <c r="D210" s="198" t="s">
        <v>813</v>
      </c>
      <c r="E210" s="199" t="s">
        <v>814</v>
      </c>
      <c r="F210" s="203" t="s">
        <v>705</v>
      </c>
      <c r="G210" s="194"/>
      <c r="H210" s="195" t="s">
        <v>33</v>
      </c>
      <c r="I210" s="194"/>
      <c r="J210" s="194"/>
      <c r="K210" s="194">
        <v>6683.71</v>
      </c>
      <c r="L210" s="194">
        <f t="shared" si="40"/>
        <v>13367.42</v>
      </c>
      <c r="M210" s="194">
        <v>0</v>
      </c>
      <c r="N210" s="211">
        <v>0</v>
      </c>
      <c r="O210" s="196">
        <v>0</v>
      </c>
      <c r="P210" s="194">
        <v>0</v>
      </c>
      <c r="Q210" s="196">
        <v>0</v>
      </c>
      <c r="R210" s="196">
        <f t="shared" si="41"/>
        <v>0</v>
      </c>
      <c r="S210" s="211">
        <v>0</v>
      </c>
      <c r="T210" s="184">
        <v>0</v>
      </c>
      <c r="U210" s="183">
        <f t="shared" si="42"/>
        <v>13367.42</v>
      </c>
      <c r="V210" s="207"/>
    </row>
    <row r="211" spans="3:22" x14ac:dyDescent="0.25">
      <c r="C211" s="201"/>
      <c r="D211" s="205"/>
      <c r="E211" s="192"/>
      <c r="F211" s="203"/>
      <c r="G211" s="194"/>
      <c r="H211" s="195"/>
      <c r="I211" s="194"/>
      <c r="J211" s="194"/>
      <c r="K211" s="194"/>
      <c r="L211" s="194"/>
      <c r="M211" s="194"/>
      <c r="N211" s="211"/>
      <c r="O211" s="196"/>
      <c r="P211" s="194"/>
      <c r="Q211" s="196"/>
      <c r="R211" s="196"/>
      <c r="S211" s="211"/>
      <c r="T211" s="184"/>
      <c r="U211" s="183"/>
      <c r="V211" s="207"/>
    </row>
    <row r="212" spans="3:22" x14ac:dyDescent="0.25">
      <c r="C212" s="201"/>
      <c r="D212" s="202" t="s">
        <v>815</v>
      </c>
      <c r="E212" s="192"/>
      <c r="F212" s="203"/>
      <c r="G212" s="194"/>
      <c r="H212" s="195"/>
      <c r="I212" s="194"/>
      <c r="J212" s="194">
        <v>0</v>
      </c>
      <c r="K212" s="194"/>
      <c r="L212" s="194"/>
      <c r="M212" s="194"/>
      <c r="N212" s="194"/>
      <c r="O212" s="196"/>
      <c r="P212" s="194"/>
      <c r="Q212" s="196"/>
      <c r="R212" s="196"/>
      <c r="S212" s="194"/>
      <c r="T212" s="184"/>
      <c r="U212" s="183"/>
      <c r="V212" s="207"/>
    </row>
    <row r="213" spans="3:22" x14ac:dyDescent="0.25">
      <c r="C213" s="201" t="s">
        <v>816</v>
      </c>
      <c r="D213" s="198" t="s">
        <v>817</v>
      </c>
      <c r="E213" s="199" t="s">
        <v>818</v>
      </c>
      <c r="F213" s="203" t="s">
        <v>819</v>
      </c>
      <c r="G213" s="194"/>
      <c r="H213" s="195" t="s">
        <v>33</v>
      </c>
      <c r="I213" s="194"/>
      <c r="J213" s="194"/>
      <c r="K213" s="194">
        <v>6493.36</v>
      </c>
      <c r="L213" s="194">
        <f>K213*2</f>
        <v>12986.72</v>
      </c>
      <c r="M213" s="194">
        <v>0</v>
      </c>
      <c r="N213" s="194">
        <v>250</v>
      </c>
      <c r="O213" s="196">
        <f>N213*2</f>
        <v>500</v>
      </c>
      <c r="P213" s="194">
        <v>338.82</v>
      </c>
      <c r="Q213" s="196">
        <f>P213*2</f>
        <v>677.64</v>
      </c>
      <c r="R213" s="196">
        <f>M213*2</f>
        <v>0</v>
      </c>
      <c r="S213" s="194">
        <v>0</v>
      </c>
      <c r="T213" s="184">
        <f>S213*2</f>
        <v>0</v>
      </c>
      <c r="U213" s="183">
        <f t="shared" ref="U213:U257" si="43">L213+O213+Q213+R213+T213</f>
        <v>14164.359999999999</v>
      </c>
      <c r="V213" s="207"/>
    </row>
    <row r="214" spans="3:22" x14ac:dyDescent="0.25">
      <c r="C214" s="197" t="s">
        <v>820</v>
      </c>
      <c r="D214" s="205" t="s">
        <v>821</v>
      </c>
      <c r="E214" s="192" t="s">
        <v>822</v>
      </c>
      <c r="F214" s="203" t="s">
        <v>823</v>
      </c>
      <c r="G214" s="195" t="s">
        <v>33</v>
      </c>
      <c r="H214" s="204"/>
      <c r="I214" s="194"/>
      <c r="J214" s="194">
        <v>3740.28242</v>
      </c>
      <c r="K214" s="194">
        <f t="shared" ref="K214:K285" si="44">J214*1.0615</f>
        <v>3970.3097888300003</v>
      </c>
      <c r="L214" s="194">
        <f>K214*2</f>
        <v>7940.6195776600007</v>
      </c>
      <c r="M214" s="194">
        <v>0</v>
      </c>
      <c r="N214" s="194">
        <v>250</v>
      </c>
      <c r="O214" s="196">
        <f>N214*2</f>
        <v>500</v>
      </c>
      <c r="P214" s="194">
        <v>339.82</v>
      </c>
      <c r="Q214" s="196">
        <f>P214*2</f>
        <v>679.64</v>
      </c>
      <c r="R214" s="196">
        <f>M214*2</f>
        <v>0</v>
      </c>
      <c r="S214" s="194">
        <v>0</v>
      </c>
      <c r="T214" s="184">
        <f>S214*2</f>
        <v>0</v>
      </c>
      <c r="U214" s="183">
        <f t="shared" si="43"/>
        <v>9120.2595776599992</v>
      </c>
      <c r="V214" s="213"/>
    </row>
    <row r="215" spans="3:22" x14ac:dyDescent="0.25">
      <c r="C215" s="197" t="s">
        <v>824</v>
      </c>
      <c r="D215" s="205" t="s">
        <v>825</v>
      </c>
      <c r="E215" s="192" t="s">
        <v>826</v>
      </c>
      <c r="F215" s="203" t="s">
        <v>219</v>
      </c>
      <c r="G215" s="195" t="s">
        <v>33</v>
      </c>
      <c r="H215" s="206"/>
      <c r="I215" s="194"/>
      <c r="J215" s="194">
        <v>4055.0261</v>
      </c>
      <c r="K215" s="194">
        <f t="shared" si="44"/>
        <v>4304.4102051500004</v>
      </c>
      <c r="L215" s="194">
        <f t="shared" ref="L215:L266" si="45">K215*2</f>
        <v>8608.8204103000007</v>
      </c>
      <c r="M215" s="194">
        <v>0</v>
      </c>
      <c r="N215" s="194">
        <v>250</v>
      </c>
      <c r="O215" s="196">
        <f t="shared" ref="O215:O266" si="46">N215*2</f>
        <v>500</v>
      </c>
      <c r="P215" s="194">
        <v>488.03</v>
      </c>
      <c r="Q215" s="196">
        <f t="shared" ref="Q215:Q265" si="47">P215*2</f>
        <v>976.06</v>
      </c>
      <c r="R215" s="196">
        <f t="shared" ref="R215:R266" si="48">M215*2</f>
        <v>0</v>
      </c>
      <c r="S215" s="194">
        <v>267.14999999999998</v>
      </c>
      <c r="T215" s="184">
        <f t="shared" ref="T215:T265" si="49">S215*2</f>
        <v>534.29999999999995</v>
      </c>
      <c r="U215" s="183">
        <f t="shared" si="43"/>
        <v>10619.180410299999</v>
      </c>
      <c r="V215" s="207"/>
    </row>
    <row r="216" spans="3:22" x14ac:dyDescent="0.25">
      <c r="C216" s="197" t="s">
        <v>827</v>
      </c>
      <c r="D216" s="205" t="s">
        <v>828</v>
      </c>
      <c r="E216" s="192" t="s">
        <v>829</v>
      </c>
      <c r="F216" s="203" t="s">
        <v>223</v>
      </c>
      <c r="G216" s="195" t="s">
        <v>33</v>
      </c>
      <c r="H216" s="206"/>
      <c r="I216" s="194"/>
      <c r="J216" s="194">
        <v>4718.2890199999993</v>
      </c>
      <c r="K216" s="194">
        <f t="shared" si="44"/>
        <v>5008.4637947299998</v>
      </c>
      <c r="L216" s="194">
        <f t="shared" si="45"/>
        <v>10016.92758946</v>
      </c>
      <c r="M216" s="194">
        <v>0</v>
      </c>
      <c r="N216" s="194">
        <v>250</v>
      </c>
      <c r="O216" s="196">
        <f t="shared" si="46"/>
        <v>500</v>
      </c>
      <c r="P216" s="194">
        <v>203.89</v>
      </c>
      <c r="Q216" s="196">
        <f t="shared" si="47"/>
        <v>407.78</v>
      </c>
      <c r="R216" s="196">
        <f t="shared" si="48"/>
        <v>0</v>
      </c>
      <c r="S216" s="194">
        <v>267.14999999999998</v>
      </c>
      <c r="T216" s="184">
        <f t="shared" si="49"/>
        <v>534.29999999999995</v>
      </c>
      <c r="U216" s="183">
        <f t="shared" si="43"/>
        <v>11459.00758946</v>
      </c>
      <c r="V216" s="207"/>
    </row>
    <row r="217" spans="3:22" x14ac:dyDescent="0.25">
      <c r="C217" s="197" t="s">
        <v>830</v>
      </c>
      <c r="D217" s="198" t="s">
        <v>831</v>
      </c>
      <c r="E217" s="199" t="s">
        <v>832</v>
      </c>
      <c r="F217" s="203" t="s">
        <v>833</v>
      </c>
      <c r="G217" s="195"/>
      <c r="H217" s="206" t="s">
        <v>33</v>
      </c>
      <c r="I217" s="194"/>
      <c r="J217" s="194">
        <v>9706.8649999999998</v>
      </c>
      <c r="K217" s="194">
        <f t="shared" si="44"/>
        <v>10303.837197500001</v>
      </c>
      <c r="L217" s="194">
        <f t="shared" si="45"/>
        <v>20607.674395000002</v>
      </c>
      <c r="M217" s="194">
        <v>0</v>
      </c>
      <c r="N217" s="194">
        <v>0</v>
      </c>
      <c r="O217" s="196">
        <v>0</v>
      </c>
      <c r="P217" s="194">
        <v>0</v>
      </c>
      <c r="Q217" s="196">
        <f t="shared" si="47"/>
        <v>0</v>
      </c>
      <c r="R217" s="196">
        <f t="shared" si="48"/>
        <v>0</v>
      </c>
      <c r="S217" s="194">
        <v>0</v>
      </c>
      <c r="T217" s="184">
        <f t="shared" si="49"/>
        <v>0</v>
      </c>
      <c r="U217" s="183">
        <f t="shared" si="43"/>
        <v>20607.674395000002</v>
      </c>
      <c r="V217" s="207"/>
    </row>
    <row r="218" spans="3:22" x14ac:dyDescent="0.25">
      <c r="C218" s="197" t="s">
        <v>834</v>
      </c>
      <c r="D218" s="205" t="s">
        <v>835</v>
      </c>
      <c r="E218" s="192" t="s">
        <v>836</v>
      </c>
      <c r="F218" s="203" t="s">
        <v>624</v>
      </c>
      <c r="G218" s="195" t="s">
        <v>33</v>
      </c>
      <c r="H218" s="206"/>
      <c r="I218" s="194"/>
      <c r="J218" s="194">
        <v>2835.0231800000001</v>
      </c>
      <c r="K218" s="194">
        <f t="shared" si="44"/>
        <v>3009.3771055700004</v>
      </c>
      <c r="L218" s="194">
        <f t="shared" si="45"/>
        <v>6018.7542111400007</v>
      </c>
      <c r="M218" s="194">
        <v>0</v>
      </c>
      <c r="N218" s="194">
        <v>250</v>
      </c>
      <c r="O218" s="196">
        <f t="shared" si="46"/>
        <v>500</v>
      </c>
      <c r="P218" s="194">
        <v>203.89</v>
      </c>
      <c r="Q218" s="196">
        <f t="shared" si="47"/>
        <v>407.78</v>
      </c>
      <c r="R218" s="196">
        <f t="shared" si="48"/>
        <v>0</v>
      </c>
      <c r="S218" s="194">
        <v>0</v>
      </c>
      <c r="T218" s="184">
        <f t="shared" si="49"/>
        <v>0</v>
      </c>
      <c r="U218" s="183">
        <f t="shared" si="43"/>
        <v>6926.5342111400005</v>
      </c>
      <c r="V218" s="207"/>
    </row>
    <row r="219" spans="3:22" x14ac:dyDescent="0.25">
      <c r="C219" s="197" t="s">
        <v>837</v>
      </c>
      <c r="D219" s="205" t="s">
        <v>838</v>
      </c>
      <c r="E219" s="192" t="s">
        <v>839</v>
      </c>
      <c r="F219" s="203" t="s">
        <v>840</v>
      </c>
      <c r="G219" s="194"/>
      <c r="H219" s="195" t="s">
        <v>33</v>
      </c>
      <c r="I219" s="194"/>
      <c r="J219" s="194">
        <v>6248.0146499999983</v>
      </c>
      <c r="K219" s="194">
        <f t="shared" si="44"/>
        <v>6632.2675509749988</v>
      </c>
      <c r="L219" s="194">
        <f t="shared" si="45"/>
        <v>13264.535101949998</v>
      </c>
      <c r="M219" s="194">
        <v>0</v>
      </c>
      <c r="N219" s="194">
        <v>0</v>
      </c>
      <c r="O219" s="196">
        <f t="shared" si="46"/>
        <v>0</v>
      </c>
      <c r="P219" s="194">
        <v>0</v>
      </c>
      <c r="Q219" s="196">
        <f t="shared" si="47"/>
        <v>0</v>
      </c>
      <c r="R219" s="196">
        <f t="shared" si="48"/>
        <v>0</v>
      </c>
      <c r="S219" s="194">
        <v>0</v>
      </c>
      <c r="T219" s="184">
        <f t="shared" si="49"/>
        <v>0</v>
      </c>
      <c r="U219" s="183">
        <f t="shared" si="43"/>
        <v>13264.535101949998</v>
      </c>
      <c r="V219" s="207"/>
    </row>
    <row r="220" spans="3:22" x14ac:dyDescent="0.25">
      <c r="C220" s="197" t="s">
        <v>841</v>
      </c>
      <c r="D220" s="205" t="s">
        <v>842</v>
      </c>
      <c r="E220" s="192" t="s">
        <v>843</v>
      </c>
      <c r="F220" s="203" t="s">
        <v>844</v>
      </c>
      <c r="G220" s="194"/>
      <c r="H220" s="195" t="s">
        <v>33</v>
      </c>
      <c r="I220" s="194"/>
      <c r="J220" s="194">
        <v>4840.5965499999993</v>
      </c>
      <c r="K220" s="194">
        <f t="shared" si="44"/>
        <v>5138.2932378249998</v>
      </c>
      <c r="L220" s="194">
        <f t="shared" si="45"/>
        <v>10276.58647565</v>
      </c>
      <c r="M220" s="194">
        <v>0</v>
      </c>
      <c r="N220" s="194">
        <v>0</v>
      </c>
      <c r="O220" s="196">
        <f t="shared" si="46"/>
        <v>0</v>
      </c>
      <c r="P220" s="194">
        <v>0</v>
      </c>
      <c r="Q220" s="196">
        <f t="shared" si="47"/>
        <v>0</v>
      </c>
      <c r="R220" s="196">
        <f t="shared" si="48"/>
        <v>0</v>
      </c>
      <c r="S220" s="194">
        <v>0</v>
      </c>
      <c r="T220" s="184">
        <f t="shared" si="49"/>
        <v>0</v>
      </c>
      <c r="U220" s="183">
        <f t="shared" si="43"/>
        <v>10276.58647565</v>
      </c>
      <c r="V220" s="207"/>
    </row>
    <row r="221" spans="3:22" x14ac:dyDescent="0.25">
      <c r="C221" s="197" t="s">
        <v>845</v>
      </c>
      <c r="D221" s="205" t="s">
        <v>846</v>
      </c>
      <c r="E221" s="192" t="s">
        <v>847</v>
      </c>
      <c r="F221" s="203" t="s">
        <v>848</v>
      </c>
      <c r="G221" s="194"/>
      <c r="H221" s="195" t="s">
        <v>33</v>
      </c>
      <c r="I221" s="194"/>
      <c r="J221" s="194">
        <v>2835.0231800000001</v>
      </c>
      <c r="K221" s="194">
        <f t="shared" si="44"/>
        <v>3009.3771055700004</v>
      </c>
      <c r="L221" s="194">
        <f t="shared" si="45"/>
        <v>6018.7542111400007</v>
      </c>
      <c r="M221" s="194">
        <v>0</v>
      </c>
      <c r="N221" s="194">
        <v>0</v>
      </c>
      <c r="O221" s="196">
        <f t="shared" si="46"/>
        <v>0</v>
      </c>
      <c r="P221" s="194">
        <v>0</v>
      </c>
      <c r="Q221" s="196">
        <f t="shared" si="47"/>
        <v>0</v>
      </c>
      <c r="R221" s="196">
        <f t="shared" si="48"/>
        <v>0</v>
      </c>
      <c r="S221" s="194">
        <v>0</v>
      </c>
      <c r="T221" s="184">
        <f t="shared" si="49"/>
        <v>0</v>
      </c>
      <c r="U221" s="183">
        <f t="shared" si="43"/>
        <v>6018.7542111400007</v>
      </c>
      <c r="V221" s="207"/>
    </row>
    <row r="222" spans="3:22" x14ac:dyDescent="0.25">
      <c r="C222" s="197" t="s">
        <v>849</v>
      </c>
      <c r="D222" s="205" t="s">
        <v>850</v>
      </c>
      <c r="E222" s="192" t="s">
        <v>851</v>
      </c>
      <c r="F222" s="224" t="s">
        <v>223</v>
      </c>
      <c r="G222" s="195" t="s">
        <v>33</v>
      </c>
      <c r="H222" s="206"/>
      <c r="I222" s="194"/>
      <c r="J222" s="194">
        <v>3515.1841899999999</v>
      </c>
      <c r="K222" s="194">
        <f t="shared" si="44"/>
        <v>3731.3680176850003</v>
      </c>
      <c r="L222" s="194">
        <f t="shared" si="45"/>
        <v>7462.7360353700005</v>
      </c>
      <c r="M222" s="194">
        <v>0</v>
      </c>
      <c r="N222" s="194">
        <v>250</v>
      </c>
      <c r="O222" s="196">
        <f t="shared" si="46"/>
        <v>500</v>
      </c>
      <c r="P222" s="194">
        <v>130.02000000000001</v>
      </c>
      <c r="Q222" s="196">
        <f t="shared" si="47"/>
        <v>260.04000000000002</v>
      </c>
      <c r="R222" s="196">
        <f t="shared" si="48"/>
        <v>0</v>
      </c>
      <c r="S222" s="194">
        <v>267.14999999999998</v>
      </c>
      <c r="T222" s="184">
        <f t="shared" si="49"/>
        <v>534.29999999999995</v>
      </c>
      <c r="U222" s="183">
        <f t="shared" si="43"/>
        <v>8757.0760353700007</v>
      </c>
      <c r="V222" s="207"/>
    </row>
    <row r="223" spans="3:22" x14ac:dyDescent="0.25">
      <c r="C223" s="197" t="s">
        <v>852</v>
      </c>
      <c r="D223" s="205" t="s">
        <v>853</v>
      </c>
      <c r="E223" s="192" t="s">
        <v>854</v>
      </c>
      <c r="F223" s="203" t="s">
        <v>855</v>
      </c>
      <c r="G223" s="194"/>
      <c r="H223" s="195" t="s">
        <v>33</v>
      </c>
      <c r="I223" s="194"/>
      <c r="J223" s="194">
        <v>5703.7188199999991</v>
      </c>
      <c r="K223" s="194">
        <f t="shared" si="44"/>
        <v>6054.4975274299995</v>
      </c>
      <c r="L223" s="194">
        <f t="shared" si="45"/>
        <v>12108.995054859999</v>
      </c>
      <c r="M223" s="194">
        <v>0</v>
      </c>
      <c r="N223" s="194">
        <v>0</v>
      </c>
      <c r="O223" s="196">
        <f t="shared" si="46"/>
        <v>0</v>
      </c>
      <c r="P223" s="194">
        <v>0</v>
      </c>
      <c r="Q223" s="196">
        <f t="shared" si="47"/>
        <v>0</v>
      </c>
      <c r="R223" s="196">
        <f t="shared" si="48"/>
        <v>0</v>
      </c>
      <c r="S223" s="194">
        <v>0</v>
      </c>
      <c r="T223" s="184">
        <f t="shared" si="49"/>
        <v>0</v>
      </c>
      <c r="U223" s="183">
        <f t="shared" si="43"/>
        <v>12108.995054859999</v>
      </c>
      <c r="V223" s="207"/>
    </row>
    <row r="224" spans="3:22" x14ac:dyDescent="0.25">
      <c r="C224" s="197" t="s">
        <v>856</v>
      </c>
      <c r="D224" s="205" t="s">
        <v>857</v>
      </c>
      <c r="E224" s="192" t="s">
        <v>858</v>
      </c>
      <c r="F224" s="203" t="s">
        <v>619</v>
      </c>
      <c r="G224" s="194"/>
      <c r="H224" s="195" t="s">
        <v>33</v>
      </c>
      <c r="I224" s="194"/>
      <c r="J224" s="194">
        <v>5136.5863399999989</v>
      </c>
      <c r="K224" s="194">
        <f t="shared" si="44"/>
        <v>5452.4863999099998</v>
      </c>
      <c r="L224" s="194">
        <f t="shared" si="45"/>
        <v>10904.97279982</v>
      </c>
      <c r="M224" s="194">
        <v>0</v>
      </c>
      <c r="N224" s="194">
        <v>0</v>
      </c>
      <c r="O224" s="196">
        <f t="shared" si="46"/>
        <v>0</v>
      </c>
      <c r="P224" s="194">
        <v>0</v>
      </c>
      <c r="Q224" s="196">
        <f t="shared" si="47"/>
        <v>0</v>
      </c>
      <c r="R224" s="196">
        <f t="shared" si="48"/>
        <v>0</v>
      </c>
      <c r="S224" s="194">
        <v>0</v>
      </c>
      <c r="T224" s="184">
        <f t="shared" si="49"/>
        <v>0</v>
      </c>
      <c r="U224" s="183">
        <f t="shared" si="43"/>
        <v>10904.97279982</v>
      </c>
      <c r="V224" s="207"/>
    </row>
    <row r="225" spans="3:22" x14ac:dyDescent="0.25">
      <c r="C225" s="197" t="s">
        <v>859</v>
      </c>
      <c r="D225" s="205" t="s">
        <v>860</v>
      </c>
      <c r="E225" s="192" t="s">
        <v>861</v>
      </c>
      <c r="F225" s="203" t="s">
        <v>619</v>
      </c>
      <c r="G225" s="195" t="s">
        <v>33</v>
      </c>
      <c r="H225" s="206"/>
      <c r="I225" s="194"/>
      <c r="J225" s="194">
        <v>3575.4873799999996</v>
      </c>
      <c r="K225" s="194">
        <f t="shared" si="44"/>
        <v>3795.3798538699998</v>
      </c>
      <c r="L225" s="194">
        <f>K225*2</f>
        <v>7590.7597077399996</v>
      </c>
      <c r="M225" s="194">
        <v>809.34</v>
      </c>
      <c r="N225" s="194">
        <v>250</v>
      </c>
      <c r="O225" s="196">
        <v>0</v>
      </c>
      <c r="P225" s="194">
        <v>130.02000000000001</v>
      </c>
      <c r="Q225" s="196">
        <v>0</v>
      </c>
      <c r="R225" s="196">
        <f>M225*2</f>
        <v>1618.68</v>
      </c>
      <c r="S225" s="194">
        <v>0</v>
      </c>
      <c r="T225" s="184">
        <f>S225*2</f>
        <v>0</v>
      </c>
      <c r="U225" s="183">
        <f t="shared" si="43"/>
        <v>9209.439707739999</v>
      </c>
      <c r="V225" s="207"/>
    </row>
    <row r="226" spans="3:22" x14ac:dyDescent="0.25">
      <c r="C226" s="197" t="s">
        <v>862</v>
      </c>
      <c r="D226" s="205" t="s">
        <v>863</v>
      </c>
      <c r="E226" s="192" t="s">
        <v>864</v>
      </c>
      <c r="F226" s="203" t="s">
        <v>865</v>
      </c>
      <c r="G226" s="194"/>
      <c r="H226" s="195" t="s">
        <v>33</v>
      </c>
      <c r="I226" s="194"/>
      <c r="J226" s="194">
        <v>4302.2186599999995</v>
      </c>
      <c r="K226" s="194">
        <f t="shared" si="44"/>
        <v>4566.8051075900003</v>
      </c>
      <c r="L226" s="194">
        <f t="shared" si="45"/>
        <v>9133.6102151800005</v>
      </c>
      <c r="M226" s="194">
        <v>0</v>
      </c>
      <c r="N226" s="194">
        <v>0</v>
      </c>
      <c r="O226" s="196">
        <f t="shared" si="46"/>
        <v>0</v>
      </c>
      <c r="P226" s="194">
        <v>0</v>
      </c>
      <c r="Q226" s="196">
        <f t="shared" si="47"/>
        <v>0</v>
      </c>
      <c r="R226" s="196">
        <f t="shared" si="48"/>
        <v>0</v>
      </c>
      <c r="S226" s="194">
        <v>0</v>
      </c>
      <c r="T226" s="184">
        <f t="shared" si="49"/>
        <v>0</v>
      </c>
      <c r="U226" s="183">
        <f t="shared" si="43"/>
        <v>9133.6102151800005</v>
      </c>
      <c r="V226" s="207"/>
    </row>
    <row r="227" spans="3:22" x14ac:dyDescent="0.25">
      <c r="C227" s="197" t="s">
        <v>866</v>
      </c>
      <c r="D227" s="205" t="s">
        <v>867</v>
      </c>
      <c r="E227" s="192" t="s">
        <v>868</v>
      </c>
      <c r="F227" s="203" t="s">
        <v>624</v>
      </c>
      <c r="G227" s="194"/>
      <c r="H227" s="195" t="s">
        <v>33</v>
      </c>
      <c r="I227" s="194"/>
      <c r="J227" s="194">
        <v>2835.0231800000001</v>
      </c>
      <c r="K227" s="194">
        <f t="shared" si="44"/>
        <v>3009.3771055700004</v>
      </c>
      <c r="L227" s="194">
        <f t="shared" si="45"/>
        <v>6018.7542111400007</v>
      </c>
      <c r="M227" s="194">
        <v>0</v>
      </c>
      <c r="N227" s="194">
        <v>0</v>
      </c>
      <c r="O227" s="196">
        <f t="shared" si="46"/>
        <v>0</v>
      </c>
      <c r="P227" s="194">
        <v>0</v>
      </c>
      <c r="Q227" s="196">
        <f t="shared" si="47"/>
        <v>0</v>
      </c>
      <c r="R227" s="196">
        <f t="shared" si="48"/>
        <v>0</v>
      </c>
      <c r="S227" s="194">
        <v>0</v>
      </c>
      <c r="T227" s="184">
        <f t="shared" si="49"/>
        <v>0</v>
      </c>
      <c r="U227" s="183">
        <f t="shared" si="43"/>
        <v>6018.7542111400007</v>
      </c>
      <c r="V227" s="207"/>
    </row>
    <row r="228" spans="3:22" x14ac:dyDescent="0.25">
      <c r="C228" s="197" t="s">
        <v>869</v>
      </c>
      <c r="D228" s="205" t="s">
        <v>870</v>
      </c>
      <c r="E228" s="192" t="s">
        <v>871</v>
      </c>
      <c r="F228" s="203" t="s">
        <v>619</v>
      </c>
      <c r="G228" s="194"/>
      <c r="H228" s="195" t="s">
        <v>33</v>
      </c>
      <c r="I228" s="194"/>
      <c r="J228" s="194">
        <v>3027.6552200000001</v>
      </c>
      <c r="K228" s="194">
        <f>J228*1.0615</f>
        <v>3213.8560160300003</v>
      </c>
      <c r="L228" s="194">
        <f>K228*2</f>
        <v>6427.7120320600006</v>
      </c>
      <c r="M228" s="194"/>
      <c r="N228" s="194"/>
      <c r="O228" s="196"/>
      <c r="P228" s="194"/>
      <c r="Q228" s="196"/>
      <c r="R228" s="196"/>
      <c r="S228" s="194"/>
      <c r="T228" s="184"/>
      <c r="U228" s="183">
        <f>L228+O228+Q228+R228+T228</f>
        <v>6427.7120320600006</v>
      </c>
      <c r="V228" s="216"/>
    </row>
    <row r="229" spans="3:22" x14ac:dyDescent="0.25">
      <c r="C229" s="197" t="s">
        <v>872</v>
      </c>
      <c r="D229" s="205" t="s">
        <v>873</v>
      </c>
      <c r="E229" s="192" t="s">
        <v>874</v>
      </c>
      <c r="F229" s="203" t="s">
        <v>475</v>
      </c>
      <c r="G229" s="194"/>
      <c r="H229" s="195" t="s">
        <v>33</v>
      </c>
      <c r="I229" s="194"/>
      <c r="J229" s="194">
        <v>6075.2499799999996</v>
      </c>
      <c r="K229" s="194">
        <f t="shared" si="44"/>
        <v>6448.87785377</v>
      </c>
      <c r="L229" s="194">
        <f t="shared" si="45"/>
        <v>12897.75570754</v>
      </c>
      <c r="M229" s="194">
        <v>0</v>
      </c>
      <c r="N229" s="194">
        <v>0</v>
      </c>
      <c r="O229" s="196">
        <f t="shared" si="46"/>
        <v>0</v>
      </c>
      <c r="P229" s="194">
        <v>0</v>
      </c>
      <c r="Q229" s="196">
        <f t="shared" si="47"/>
        <v>0</v>
      </c>
      <c r="R229" s="196">
        <f t="shared" si="48"/>
        <v>0</v>
      </c>
      <c r="S229" s="194">
        <v>0</v>
      </c>
      <c r="T229" s="184">
        <f t="shared" si="49"/>
        <v>0</v>
      </c>
      <c r="U229" s="183">
        <f t="shared" si="43"/>
        <v>12897.75570754</v>
      </c>
      <c r="V229" s="207"/>
    </row>
    <row r="230" spans="3:22" x14ac:dyDescent="0.25">
      <c r="C230" s="197" t="s">
        <v>875</v>
      </c>
      <c r="D230" s="198" t="s">
        <v>876</v>
      </c>
      <c r="E230" s="199" t="s">
        <v>877</v>
      </c>
      <c r="F230" s="203" t="s">
        <v>619</v>
      </c>
      <c r="G230" s="194"/>
      <c r="H230" s="195" t="s">
        <v>33</v>
      </c>
      <c r="I230" s="194"/>
      <c r="J230" s="194"/>
      <c r="K230" s="194">
        <v>3115.12</v>
      </c>
      <c r="L230" s="194">
        <f t="shared" si="45"/>
        <v>6230.24</v>
      </c>
      <c r="M230" s="194">
        <v>0</v>
      </c>
      <c r="N230" s="194">
        <v>0</v>
      </c>
      <c r="O230" s="196">
        <f t="shared" si="46"/>
        <v>0</v>
      </c>
      <c r="P230" s="194">
        <v>0</v>
      </c>
      <c r="Q230" s="196">
        <f t="shared" si="47"/>
        <v>0</v>
      </c>
      <c r="R230" s="196">
        <f t="shared" si="48"/>
        <v>0</v>
      </c>
      <c r="S230" s="194">
        <v>0</v>
      </c>
      <c r="T230" s="184">
        <f t="shared" si="49"/>
        <v>0</v>
      </c>
      <c r="U230" s="183">
        <f t="shared" si="43"/>
        <v>6230.24</v>
      </c>
      <c r="V230" s="207"/>
    </row>
    <row r="231" spans="3:22" x14ac:dyDescent="0.25">
      <c r="C231" s="197" t="s">
        <v>878</v>
      </c>
      <c r="D231" s="205" t="s">
        <v>879</v>
      </c>
      <c r="E231" s="192" t="s">
        <v>880</v>
      </c>
      <c r="F231" s="203" t="s">
        <v>223</v>
      </c>
      <c r="G231" s="194"/>
      <c r="H231" s="195" t="s">
        <v>33</v>
      </c>
      <c r="I231" s="194"/>
      <c r="J231" s="194">
        <v>5021.5267399999993</v>
      </c>
      <c r="K231" s="194">
        <f t="shared" ref="K231:K241" si="50">J231*1.0615</f>
        <v>5330.3506345099995</v>
      </c>
      <c r="L231" s="194">
        <f t="shared" si="45"/>
        <v>10660.701269019999</v>
      </c>
      <c r="M231" s="194">
        <v>0</v>
      </c>
      <c r="N231" s="194">
        <v>0</v>
      </c>
      <c r="O231" s="196">
        <f t="shared" si="46"/>
        <v>0</v>
      </c>
      <c r="P231" s="194">
        <v>0</v>
      </c>
      <c r="Q231" s="196">
        <f t="shared" si="47"/>
        <v>0</v>
      </c>
      <c r="R231" s="196">
        <f t="shared" si="48"/>
        <v>0</v>
      </c>
      <c r="S231" s="194">
        <v>0</v>
      </c>
      <c r="T231" s="184">
        <f t="shared" si="49"/>
        <v>0</v>
      </c>
      <c r="U231" s="183">
        <f t="shared" si="43"/>
        <v>10660.701269019999</v>
      </c>
      <c r="V231" s="207"/>
    </row>
    <row r="232" spans="3:22" x14ac:dyDescent="0.25">
      <c r="C232" s="197" t="s">
        <v>881</v>
      </c>
      <c r="D232" s="198" t="s">
        <v>882</v>
      </c>
      <c r="E232" s="199" t="s">
        <v>883</v>
      </c>
      <c r="F232" s="203" t="s">
        <v>223</v>
      </c>
      <c r="G232" s="194"/>
      <c r="H232" s="195" t="s">
        <v>33</v>
      </c>
      <c r="I232" s="194"/>
      <c r="J232" s="194"/>
      <c r="K232" s="194">
        <v>5207.92</v>
      </c>
      <c r="L232" s="194">
        <f t="shared" si="45"/>
        <v>10415.84</v>
      </c>
      <c r="M232" s="194">
        <v>0</v>
      </c>
      <c r="N232" s="194">
        <v>0</v>
      </c>
      <c r="O232" s="196">
        <f t="shared" si="46"/>
        <v>0</v>
      </c>
      <c r="P232" s="194">
        <v>0</v>
      </c>
      <c r="Q232" s="196">
        <f t="shared" si="47"/>
        <v>0</v>
      </c>
      <c r="R232" s="196">
        <f t="shared" si="48"/>
        <v>0</v>
      </c>
      <c r="S232" s="194">
        <v>0</v>
      </c>
      <c r="T232" s="184">
        <f t="shared" si="49"/>
        <v>0</v>
      </c>
      <c r="U232" s="183">
        <f t="shared" si="43"/>
        <v>10415.84</v>
      </c>
      <c r="V232" s="207"/>
    </row>
    <row r="233" spans="3:22" x14ac:dyDescent="0.25">
      <c r="C233" s="197" t="s">
        <v>884</v>
      </c>
      <c r="D233" s="205" t="s">
        <v>885</v>
      </c>
      <c r="E233" s="192" t="s">
        <v>886</v>
      </c>
      <c r="F233" s="203" t="s">
        <v>887</v>
      </c>
      <c r="G233" s="194"/>
      <c r="H233" s="195" t="s">
        <v>33</v>
      </c>
      <c r="I233" s="194"/>
      <c r="J233" s="194">
        <v>3716.3322899999998</v>
      </c>
      <c r="K233" s="194">
        <f t="shared" si="50"/>
        <v>3944.8867258350001</v>
      </c>
      <c r="L233" s="194">
        <f t="shared" si="45"/>
        <v>7889.7734516700002</v>
      </c>
      <c r="M233" s="194">
        <v>0</v>
      </c>
      <c r="N233" s="194">
        <v>0</v>
      </c>
      <c r="O233" s="196">
        <f t="shared" si="46"/>
        <v>0</v>
      </c>
      <c r="P233" s="194">
        <v>0</v>
      </c>
      <c r="Q233" s="196">
        <f t="shared" si="47"/>
        <v>0</v>
      </c>
      <c r="R233" s="196">
        <f t="shared" si="48"/>
        <v>0</v>
      </c>
      <c r="S233" s="194">
        <v>0</v>
      </c>
      <c r="T233" s="184">
        <f t="shared" si="49"/>
        <v>0</v>
      </c>
      <c r="U233" s="183">
        <f t="shared" si="43"/>
        <v>7889.7734516700002</v>
      </c>
      <c r="V233" s="207"/>
    </row>
    <row r="234" spans="3:22" x14ac:dyDescent="0.25">
      <c r="C234" s="197" t="s">
        <v>888</v>
      </c>
      <c r="D234" s="205" t="s">
        <v>889</v>
      </c>
      <c r="E234" s="192" t="s">
        <v>890</v>
      </c>
      <c r="F234" s="203" t="s">
        <v>891</v>
      </c>
      <c r="G234" s="194"/>
      <c r="H234" s="195" t="s">
        <v>33</v>
      </c>
      <c r="I234" s="194"/>
      <c r="J234" s="194">
        <v>2835.0231800000001</v>
      </c>
      <c r="K234" s="194">
        <f t="shared" si="50"/>
        <v>3009.3771055700004</v>
      </c>
      <c r="L234" s="194">
        <f t="shared" si="45"/>
        <v>6018.7542111400007</v>
      </c>
      <c r="M234" s="194">
        <v>0</v>
      </c>
      <c r="N234" s="194">
        <v>0</v>
      </c>
      <c r="O234" s="196">
        <f t="shared" si="46"/>
        <v>0</v>
      </c>
      <c r="P234" s="194">
        <v>0</v>
      </c>
      <c r="Q234" s="196">
        <f t="shared" si="47"/>
        <v>0</v>
      </c>
      <c r="R234" s="196">
        <f t="shared" si="48"/>
        <v>0</v>
      </c>
      <c r="S234" s="194">
        <v>0</v>
      </c>
      <c r="T234" s="184">
        <f t="shared" si="49"/>
        <v>0</v>
      </c>
      <c r="U234" s="183">
        <f t="shared" si="43"/>
        <v>6018.7542111400007</v>
      </c>
      <c r="V234" s="207"/>
    </row>
    <row r="235" spans="3:22" x14ac:dyDescent="0.25">
      <c r="C235" s="197" t="s">
        <v>892</v>
      </c>
      <c r="D235" s="205" t="s">
        <v>893</v>
      </c>
      <c r="E235" s="192" t="s">
        <v>894</v>
      </c>
      <c r="F235" s="203" t="s">
        <v>895</v>
      </c>
      <c r="G235" s="194"/>
      <c r="H235" s="195" t="s">
        <v>33</v>
      </c>
      <c r="I235" s="194"/>
      <c r="J235" s="194">
        <v>6114.7888299999995</v>
      </c>
      <c r="K235" s="194">
        <f t="shared" si="50"/>
        <v>6490.8483430450005</v>
      </c>
      <c r="L235" s="194">
        <f t="shared" si="45"/>
        <v>12981.696686090001</v>
      </c>
      <c r="M235" s="194">
        <v>0</v>
      </c>
      <c r="N235" s="194">
        <v>0</v>
      </c>
      <c r="O235" s="196">
        <f t="shared" si="46"/>
        <v>0</v>
      </c>
      <c r="P235" s="194">
        <v>0</v>
      </c>
      <c r="Q235" s="196">
        <f t="shared" si="47"/>
        <v>0</v>
      </c>
      <c r="R235" s="196">
        <f t="shared" si="48"/>
        <v>0</v>
      </c>
      <c r="S235" s="194">
        <v>0</v>
      </c>
      <c r="T235" s="184">
        <f t="shared" si="49"/>
        <v>0</v>
      </c>
      <c r="U235" s="183">
        <f t="shared" si="43"/>
        <v>12981.696686090001</v>
      </c>
    </row>
    <row r="236" spans="3:22" x14ac:dyDescent="0.25">
      <c r="C236" s="197" t="s">
        <v>896</v>
      </c>
      <c r="D236" s="205" t="s">
        <v>897</v>
      </c>
      <c r="E236" s="192" t="s">
        <v>898</v>
      </c>
      <c r="F236" s="203" t="s">
        <v>223</v>
      </c>
      <c r="G236" s="194"/>
      <c r="H236" s="195" t="s">
        <v>33</v>
      </c>
      <c r="I236" s="194"/>
      <c r="J236" s="194">
        <v>3019.6649699999998</v>
      </c>
      <c r="K236" s="194">
        <f t="shared" si="50"/>
        <v>3205.374365655</v>
      </c>
      <c r="L236" s="194">
        <f t="shared" si="45"/>
        <v>6410.74873131</v>
      </c>
      <c r="M236" s="194">
        <v>0</v>
      </c>
      <c r="N236" s="194">
        <v>0</v>
      </c>
      <c r="O236" s="196">
        <f t="shared" si="46"/>
        <v>0</v>
      </c>
      <c r="P236" s="194">
        <v>0</v>
      </c>
      <c r="Q236" s="196">
        <f t="shared" si="47"/>
        <v>0</v>
      </c>
      <c r="R236" s="196">
        <f t="shared" si="48"/>
        <v>0</v>
      </c>
      <c r="S236" s="194">
        <v>0</v>
      </c>
      <c r="T236" s="184">
        <f t="shared" si="49"/>
        <v>0</v>
      </c>
      <c r="U236" s="183">
        <f t="shared" si="43"/>
        <v>6410.74873131</v>
      </c>
    </row>
    <row r="237" spans="3:22" x14ac:dyDescent="0.25">
      <c r="C237" s="197" t="s">
        <v>899</v>
      </c>
      <c r="D237" s="205" t="s">
        <v>900</v>
      </c>
      <c r="E237" s="192" t="s">
        <v>901</v>
      </c>
      <c r="F237" s="203" t="s">
        <v>540</v>
      </c>
      <c r="G237" s="194"/>
      <c r="H237" s="195" t="s">
        <v>33</v>
      </c>
      <c r="I237" s="194"/>
      <c r="J237" s="194">
        <v>3839.01098</v>
      </c>
      <c r="K237" s="194">
        <f t="shared" si="50"/>
        <v>4075.1101552700006</v>
      </c>
      <c r="L237" s="194">
        <f t="shared" si="45"/>
        <v>8150.2203105400013</v>
      </c>
      <c r="M237" s="194">
        <v>0</v>
      </c>
      <c r="N237" s="194">
        <v>0</v>
      </c>
      <c r="O237" s="196">
        <f t="shared" si="46"/>
        <v>0</v>
      </c>
      <c r="P237" s="194">
        <v>0</v>
      </c>
      <c r="Q237" s="196">
        <f t="shared" si="47"/>
        <v>0</v>
      </c>
      <c r="R237" s="196">
        <f t="shared" si="48"/>
        <v>0</v>
      </c>
      <c r="S237" s="194">
        <v>0</v>
      </c>
      <c r="T237" s="184">
        <f t="shared" si="49"/>
        <v>0</v>
      </c>
      <c r="U237" s="183">
        <f t="shared" si="43"/>
        <v>8150.2203105400013</v>
      </c>
    </row>
    <row r="238" spans="3:22" x14ac:dyDescent="0.25">
      <c r="C238" s="197" t="s">
        <v>902</v>
      </c>
      <c r="D238" s="205" t="s">
        <v>903</v>
      </c>
      <c r="E238" s="192" t="s">
        <v>904</v>
      </c>
      <c r="F238" s="203" t="s">
        <v>219</v>
      </c>
      <c r="G238" s="194"/>
      <c r="H238" s="195" t="s">
        <v>33</v>
      </c>
      <c r="I238" s="194"/>
      <c r="J238" s="194">
        <v>3252.7534500000002</v>
      </c>
      <c r="K238" s="194">
        <f t="shared" si="50"/>
        <v>3452.7977871750004</v>
      </c>
      <c r="L238" s="194">
        <f t="shared" si="45"/>
        <v>6905.5955743500008</v>
      </c>
      <c r="M238" s="194">
        <v>0</v>
      </c>
      <c r="N238" s="194">
        <v>0</v>
      </c>
      <c r="O238" s="196">
        <f t="shared" si="46"/>
        <v>0</v>
      </c>
      <c r="P238" s="194">
        <v>0</v>
      </c>
      <c r="Q238" s="196">
        <f t="shared" si="47"/>
        <v>0</v>
      </c>
      <c r="R238" s="196">
        <f t="shared" si="48"/>
        <v>0</v>
      </c>
      <c r="S238" s="194">
        <v>0</v>
      </c>
      <c r="T238" s="184">
        <f t="shared" si="49"/>
        <v>0</v>
      </c>
      <c r="U238" s="183">
        <f t="shared" si="43"/>
        <v>6905.5955743500008</v>
      </c>
    </row>
    <row r="239" spans="3:22" x14ac:dyDescent="0.25">
      <c r="C239" s="197" t="s">
        <v>905</v>
      </c>
      <c r="D239" s="198" t="s">
        <v>906</v>
      </c>
      <c r="E239" s="199" t="s">
        <v>907</v>
      </c>
      <c r="F239" s="203" t="s">
        <v>908</v>
      </c>
      <c r="G239" s="194"/>
      <c r="H239" s="195" t="s">
        <v>33</v>
      </c>
      <c r="I239" s="194"/>
      <c r="J239" s="194"/>
      <c r="K239" s="194">
        <v>4949.13</v>
      </c>
      <c r="L239" s="194">
        <f t="shared" si="45"/>
        <v>9898.26</v>
      </c>
      <c r="M239" s="194">
        <v>0</v>
      </c>
      <c r="N239" s="194">
        <v>0</v>
      </c>
      <c r="O239" s="196">
        <f t="shared" si="46"/>
        <v>0</v>
      </c>
      <c r="P239" s="194">
        <v>0</v>
      </c>
      <c r="Q239" s="196">
        <f t="shared" si="47"/>
        <v>0</v>
      </c>
      <c r="R239" s="196">
        <f t="shared" si="48"/>
        <v>0</v>
      </c>
      <c r="S239" s="194">
        <v>0</v>
      </c>
      <c r="T239" s="184">
        <f t="shared" si="49"/>
        <v>0</v>
      </c>
      <c r="U239" s="183">
        <f t="shared" si="43"/>
        <v>9898.26</v>
      </c>
    </row>
    <row r="240" spans="3:22" x14ac:dyDescent="0.25">
      <c r="C240" s="201" t="s">
        <v>909</v>
      </c>
      <c r="D240" s="205" t="s">
        <v>910</v>
      </c>
      <c r="E240" s="192" t="s">
        <v>911</v>
      </c>
      <c r="F240" s="203" t="s">
        <v>912</v>
      </c>
      <c r="G240" s="194"/>
      <c r="H240" s="195" t="s">
        <v>33</v>
      </c>
      <c r="I240" s="194"/>
      <c r="J240" s="194">
        <v>2835.0231800000001</v>
      </c>
      <c r="K240" s="194">
        <f t="shared" si="50"/>
        <v>3009.3771055700004</v>
      </c>
      <c r="L240" s="194">
        <f t="shared" si="45"/>
        <v>6018.7542111400007</v>
      </c>
      <c r="M240" s="194">
        <v>0</v>
      </c>
      <c r="N240" s="194">
        <v>0</v>
      </c>
      <c r="O240" s="196">
        <f t="shared" si="46"/>
        <v>0</v>
      </c>
      <c r="P240" s="194">
        <v>0</v>
      </c>
      <c r="Q240" s="196">
        <f t="shared" si="47"/>
        <v>0</v>
      </c>
      <c r="R240" s="196">
        <f t="shared" si="48"/>
        <v>0</v>
      </c>
      <c r="S240" s="194">
        <v>0</v>
      </c>
      <c r="T240" s="184">
        <f t="shared" si="49"/>
        <v>0</v>
      </c>
      <c r="U240" s="183">
        <f t="shared" si="43"/>
        <v>6018.7542111400007</v>
      </c>
    </row>
    <row r="241" spans="3:22" x14ac:dyDescent="0.25">
      <c r="C241" s="201" t="s">
        <v>913</v>
      </c>
      <c r="D241" s="205" t="s">
        <v>914</v>
      </c>
      <c r="E241" s="192" t="s">
        <v>915</v>
      </c>
      <c r="F241" s="203" t="s">
        <v>916</v>
      </c>
      <c r="G241" s="194"/>
      <c r="H241" s="195" t="s">
        <v>33</v>
      </c>
      <c r="I241" s="194"/>
      <c r="J241" s="194">
        <v>3092.9999999999995</v>
      </c>
      <c r="K241" s="194">
        <f t="shared" si="50"/>
        <v>3283.2194999999997</v>
      </c>
      <c r="L241" s="194">
        <f t="shared" si="45"/>
        <v>6566.4389999999994</v>
      </c>
      <c r="M241" s="194">
        <v>0</v>
      </c>
      <c r="N241" s="194">
        <v>0</v>
      </c>
      <c r="O241" s="196">
        <f t="shared" si="46"/>
        <v>0</v>
      </c>
      <c r="P241" s="194">
        <v>0</v>
      </c>
      <c r="Q241" s="196">
        <f t="shared" si="47"/>
        <v>0</v>
      </c>
      <c r="R241" s="196">
        <f t="shared" si="48"/>
        <v>0</v>
      </c>
      <c r="S241" s="194">
        <v>0</v>
      </c>
      <c r="T241" s="184">
        <f t="shared" si="49"/>
        <v>0</v>
      </c>
      <c r="U241" s="183">
        <f t="shared" si="43"/>
        <v>6566.4389999999994</v>
      </c>
    </row>
    <row r="242" spans="3:22" x14ac:dyDescent="0.25">
      <c r="C242" s="201" t="s">
        <v>917</v>
      </c>
      <c r="D242" s="205" t="s">
        <v>918</v>
      </c>
      <c r="E242" s="192" t="s">
        <v>919</v>
      </c>
      <c r="F242" s="203" t="s">
        <v>844</v>
      </c>
      <c r="G242" s="194"/>
      <c r="H242" s="195" t="s">
        <v>33</v>
      </c>
      <c r="I242" s="194"/>
      <c r="J242" s="194"/>
      <c r="K242" s="194">
        <v>5138.32</v>
      </c>
      <c r="L242" s="194">
        <f t="shared" si="45"/>
        <v>10276.64</v>
      </c>
      <c r="M242" s="194">
        <v>0</v>
      </c>
      <c r="N242" s="194">
        <v>0</v>
      </c>
      <c r="O242" s="196">
        <f t="shared" si="46"/>
        <v>0</v>
      </c>
      <c r="P242" s="194">
        <v>0</v>
      </c>
      <c r="Q242" s="196">
        <f t="shared" si="47"/>
        <v>0</v>
      </c>
      <c r="R242" s="196">
        <f t="shared" si="48"/>
        <v>0</v>
      </c>
      <c r="S242" s="194">
        <v>0</v>
      </c>
      <c r="T242" s="184">
        <f t="shared" si="49"/>
        <v>0</v>
      </c>
      <c r="U242" s="183">
        <f t="shared" si="43"/>
        <v>10276.64</v>
      </c>
    </row>
    <row r="243" spans="3:22" x14ac:dyDescent="0.25">
      <c r="C243" s="201" t="s">
        <v>920</v>
      </c>
      <c r="D243" s="205" t="s">
        <v>921</v>
      </c>
      <c r="E243" s="192" t="s">
        <v>922</v>
      </c>
      <c r="F243" s="203" t="s">
        <v>923</v>
      </c>
      <c r="G243" s="194"/>
      <c r="H243" s="195" t="s">
        <v>33</v>
      </c>
      <c r="I243" s="194"/>
      <c r="J243" s="194"/>
      <c r="K243" s="194">
        <v>4100.99</v>
      </c>
      <c r="L243" s="194">
        <f t="shared" si="45"/>
        <v>8201.98</v>
      </c>
      <c r="M243" s="194">
        <v>0</v>
      </c>
      <c r="N243" s="194">
        <v>0</v>
      </c>
      <c r="O243" s="196">
        <f t="shared" si="46"/>
        <v>0</v>
      </c>
      <c r="P243" s="194">
        <v>0</v>
      </c>
      <c r="Q243" s="196">
        <f t="shared" si="47"/>
        <v>0</v>
      </c>
      <c r="R243" s="196">
        <f t="shared" si="48"/>
        <v>0</v>
      </c>
      <c r="S243" s="194">
        <v>0</v>
      </c>
      <c r="T243" s="184">
        <f t="shared" si="49"/>
        <v>0</v>
      </c>
      <c r="U243" s="183">
        <f t="shared" si="43"/>
        <v>8201.98</v>
      </c>
    </row>
    <row r="244" spans="3:22" x14ac:dyDescent="0.25">
      <c r="C244" s="201" t="s">
        <v>924</v>
      </c>
      <c r="D244" s="198" t="s">
        <v>925</v>
      </c>
      <c r="E244" s="199" t="s">
        <v>926</v>
      </c>
      <c r="F244" s="203" t="s">
        <v>927</v>
      </c>
      <c r="G244" s="194"/>
      <c r="H244" s="195" t="s">
        <v>33</v>
      </c>
      <c r="I244" s="194"/>
      <c r="J244" s="194"/>
      <c r="K244" s="194">
        <v>3740.25</v>
      </c>
      <c r="L244" s="194">
        <f t="shared" si="45"/>
        <v>7480.5</v>
      </c>
      <c r="M244" s="194">
        <v>0</v>
      </c>
      <c r="N244" s="194">
        <v>0</v>
      </c>
      <c r="O244" s="196">
        <f t="shared" si="46"/>
        <v>0</v>
      </c>
      <c r="P244" s="194">
        <v>0</v>
      </c>
      <c r="Q244" s="196">
        <f t="shared" si="47"/>
        <v>0</v>
      </c>
      <c r="R244" s="196">
        <f t="shared" si="48"/>
        <v>0</v>
      </c>
      <c r="S244" s="194">
        <v>0</v>
      </c>
      <c r="T244" s="184">
        <v>0</v>
      </c>
      <c r="U244" s="183">
        <f t="shared" si="43"/>
        <v>7480.5</v>
      </c>
    </row>
    <row r="245" spans="3:22" x14ac:dyDescent="0.25">
      <c r="C245" s="201" t="s">
        <v>928</v>
      </c>
      <c r="D245" s="198" t="s">
        <v>929</v>
      </c>
      <c r="E245" s="199" t="s">
        <v>930</v>
      </c>
      <c r="F245" s="203" t="s">
        <v>219</v>
      </c>
      <c r="G245" s="194"/>
      <c r="H245" s="195" t="s">
        <v>33</v>
      </c>
      <c r="I245" s="194"/>
      <c r="J245" s="194"/>
      <c r="K245" s="194">
        <v>4934.3</v>
      </c>
      <c r="L245" s="194">
        <f t="shared" si="45"/>
        <v>9868.6</v>
      </c>
      <c r="M245" s="194">
        <v>0</v>
      </c>
      <c r="N245" s="194">
        <v>0</v>
      </c>
      <c r="O245" s="196">
        <f t="shared" si="46"/>
        <v>0</v>
      </c>
      <c r="P245" s="194">
        <v>0</v>
      </c>
      <c r="Q245" s="196">
        <f t="shared" si="47"/>
        <v>0</v>
      </c>
      <c r="R245" s="196">
        <f t="shared" si="48"/>
        <v>0</v>
      </c>
      <c r="S245" s="194">
        <v>0</v>
      </c>
      <c r="T245" s="184">
        <v>0</v>
      </c>
      <c r="U245" s="183">
        <f t="shared" si="43"/>
        <v>9868.6</v>
      </c>
    </row>
    <row r="246" spans="3:22" x14ac:dyDescent="0.25">
      <c r="C246" s="201" t="s">
        <v>931</v>
      </c>
      <c r="D246" s="198" t="s">
        <v>932</v>
      </c>
      <c r="E246" s="199" t="s">
        <v>933</v>
      </c>
      <c r="F246" s="203" t="s">
        <v>934</v>
      </c>
      <c r="G246" s="194"/>
      <c r="H246" s="195" t="s">
        <v>33</v>
      </c>
      <c r="I246" s="194"/>
      <c r="J246" s="194"/>
      <c r="K246" s="194">
        <v>4877.34</v>
      </c>
      <c r="L246" s="194">
        <f t="shared" si="45"/>
        <v>9754.68</v>
      </c>
      <c r="M246" s="194">
        <v>0</v>
      </c>
      <c r="N246" s="194">
        <v>0</v>
      </c>
      <c r="O246" s="196">
        <f t="shared" si="46"/>
        <v>0</v>
      </c>
      <c r="P246" s="194">
        <v>0</v>
      </c>
      <c r="Q246" s="196">
        <f t="shared" si="47"/>
        <v>0</v>
      </c>
      <c r="R246" s="196">
        <f t="shared" si="48"/>
        <v>0</v>
      </c>
      <c r="S246" s="194">
        <v>0</v>
      </c>
      <c r="T246" s="184">
        <v>0</v>
      </c>
      <c r="U246" s="183">
        <f t="shared" si="43"/>
        <v>9754.68</v>
      </c>
    </row>
    <row r="247" spans="3:22" x14ac:dyDescent="0.25">
      <c r="C247" s="201" t="s">
        <v>935</v>
      </c>
      <c r="D247" s="198" t="s">
        <v>936</v>
      </c>
      <c r="E247" s="199" t="s">
        <v>937</v>
      </c>
      <c r="F247" s="203" t="s">
        <v>219</v>
      </c>
      <c r="G247" s="194"/>
      <c r="H247" s="195" t="s">
        <v>33</v>
      </c>
      <c r="I247" s="194"/>
      <c r="J247" s="194"/>
      <c r="K247" s="230">
        <v>4685.79</v>
      </c>
      <c r="L247" s="194">
        <f t="shared" si="45"/>
        <v>9371.58</v>
      </c>
      <c r="M247" s="194">
        <v>0</v>
      </c>
      <c r="N247" s="211">
        <v>0</v>
      </c>
      <c r="O247" s="196">
        <f t="shared" si="46"/>
        <v>0</v>
      </c>
      <c r="P247" s="194">
        <v>0</v>
      </c>
      <c r="Q247" s="196">
        <f t="shared" si="47"/>
        <v>0</v>
      </c>
      <c r="R247" s="196">
        <f t="shared" si="48"/>
        <v>0</v>
      </c>
      <c r="S247" s="211">
        <v>0</v>
      </c>
      <c r="T247" s="184">
        <v>0</v>
      </c>
      <c r="U247" s="183">
        <f t="shared" si="43"/>
        <v>9371.58</v>
      </c>
    </row>
    <row r="248" spans="3:22" x14ac:dyDescent="0.25">
      <c r="C248" s="201" t="s">
        <v>938</v>
      </c>
      <c r="D248" s="198" t="s">
        <v>939</v>
      </c>
      <c r="E248" s="199" t="s">
        <v>729</v>
      </c>
      <c r="F248" s="203" t="s">
        <v>619</v>
      </c>
      <c r="G248" s="194"/>
      <c r="H248" s="195" t="s">
        <v>33</v>
      </c>
      <c r="I248" s="194"/>
      <c r="J248" s="194"/>
      <c r="K248" s="230">
        <v>3933.5</v>
      </c>
      <c r="L248" s="194">
        <f t="shared" si="45"/>
        <v>7867</v>
      </c>
      <c r="M248" s="194">
        <v>0</v>
      </c>
      <c r="N248" s="211">
        <v>0</v>
      </c>
      <c r="O248" s="196">
        <f t="shared" si="46"/>
        <v>0</v>
      </c>
      <c r="P248" s="194">
        <v>0</v>
      </c>
      <c r="Q248" s="196">
        <f t="shared" si="47"/>
        <v>0</v>
      </c>
      <c r="R248" s="196">
        <f t="shared" si="48"/>
        <v>0</v>
      </c>
      <c r="S248" s="211">
        <v>0</v>
      </c>
      <c r="T248" s="184">
        <v>0</v>
      </c>
      <c r="U248" s="183">
        <f t="shared" si="43"/>
        <v>7867</v>
      </c>
    </row>
    <row r="249" spans="3:22" x14ac:dyDescent="0.25">
      <c r="C249" s="201"/>
      <c r="D249" s="209"/>
      <c r="E249" s="210"/>
      <c r="F249" s="203"/>
      <c r="G249" s="194"/>
      <c r="H249" s="195"/>
      <c r="I249" s="194"/>
      <c r="J249" s="194"/>
      <c r="L249" s="194"/>
      <c r="M249" s="194"/>
      <c r="N249" s="211"/>
      <c r="O249" s="196"/>
      <c r="P249" s="194"/>
      <c r="Q249" s="196"/>
      <c r="R249" s="196"/>
      <c r="S249" s="211">
        <v>0</v>
      </c>
      <c r="T249" s="184"/>
      <c r="U249" s="183"/>
    </row>
    <row r="250" spans="3:22" x14ac:dyDescent="0.25">
      <c r="C250" s="201"/>
      <c r="D250" s="202" t="s">
        <v>940</v>
      </c>
      <c r="E250" s="192"/>
      <c r="F250" s="203"/>
      <c r="G250" s="194"/>
      <c r="H250" s="195"/>
      <c r="I250" s="194"/>
      <c r="J250" s="194"/>
      <c r="K250" s="194"/>
      <c r="L250" s="194"/>
      <c r="M250" s="194"/>
      <c r="N250" s="194"/>
      <c r="O250" s="196"/>
      <c r="P250" s="194"/>
      <c r="Q250" s="196"/>
      <c r="R250" s="196"/>
      <c r="S250" s="194"/>
      <c r="T250" s="184"/>
      <c r="U250" s="183"/>
    </row>
    <row r="251" spans="3:22" x14ac:dyDescent="0.25">
      <c r="C251" s="197" t="s">
        <v>941</v>
      </c>
      <c r="D251" s="205" t="s">
        <v>942</v>
      </c>
      <c r="E251" s="192" t="s">
        <v>943</v>
      </c>
      <c r="F251" s="203" t="s">
        <v>223</v>
      </c>
      <c r="G251" s="195" t="s">
        <v>33</v>
      </c>
      <c r="H251" s="206"/>
      <c r="I251" s="194"/>
      <c r="J251" s="194">
        <v>5286.3597099999997</v>
      </c>
      <c r="K251" s="194">
        <f t="shared" si="44"/>
        <v>5611.4708321650005</v>
      </c>
      <c r="L251" s="194">
        <f t="shared" si="45"/>
        <v>11222.941664330001</v>
      </c>
      <c r="M251" s="194">
        <v>1000</v>
      </c>
      <c r="N251" s="194">
        <v>250</v>
      </c>
      <c r="O251" s="196">
        <f t="shared" si="46"/>
        <v>500</v>
      </c>
      <c r="P251" s="194">
        <v>339.82</v>
      </c>
      <c r="Q251" s="196">
        <f t="shared" si="47"/>
        <v>679.64</v>
      </c>
      <c r="R251" s="196">
        <f t="shared" si="48"/>
        <v>2000</v>
      </c>
      <c r="S251" s="194">
        <v>472.4</v>
      </c>
      <c r="T251" s="184">
        <f t="shared" si="49"/>
        <v>944.8</v>
      </c>
      <c r="U251" s="183">
        <f t="shared" si="43"/>
        <v>15347.38166433</v>
      </c>
    </row>
    <row r="252" spans="3:22" x14ac:dyDescent="0.25">
      <c r="C252" s="197" t="s">
        <v>944</v>
      </c>
      <c r="D252" s="205" t="s">
        <v>945</v>
      </c>
      <c r="E252" s="192" t="s">
        <v>946</v>
      </c>
      <c r="F252" s="203" t="s">
        <v>947</v>
      </c>
      <c r="G252" s="195" t="s">
        <v>33</v>
      </c>
      <c r="H252" s="206"/>
      <c r="I252" s="194"/>
      <c r="J252" s="194">
        <v>6894.7712599999995</v>
      </c>
      <c r="K252" s="194">
        <f t="shared" si="44"/>
        <v>7318.7996924899999</v>
      </c>
      <c r="L252" s="194">
        <f t="shared" si="45"/>
        <v>14637.59938498</v>
      </c>
      <c r="M252" s="194">
        <v>0</v>
      </c>
      <c r="N252" s="194">
        <v>250</v>
      </c>
      <c r="O252" s="196">
        <f t="shared" si="46"/>
        <v>500</v>
      </c>
      <c r="P252" s="194">
        <v>340.82</v>
      </c>
      <c r="Q252" s="196">
        <f t="shared" si="47"/>
        <v>681.64</v>
      </c>
      <c r="R252" s="196">
        <f t="shared" si="48"/>
        <v>0</v>
      </c>
      <c r="S252" s="194">
        <v>0</v>
      </c>
      <c r="T252" s="184">
        <f t="shared" si="49"/>
        <v>0</v>
      </c>
      <c r="U252" s="183">
        <f t="shared" si="43"/>
        <v>15819.239384979999</v>
      </c>
    </row>
    <row r="253" spans="3:22" x14ac:dyDescent="0.25">
      <c r="C253" s="197" t="s">
        <v>948</v>
      </c>
      <c r="D253" s="205" t="s">
        <v>949</v>
      </c>
      <c r="E253" s="192" t="s">
        <v>950</v>
      </c>
      <c r="F253" s="203" t="s">
        <v>219</v>
      </c>
      <c r="G253" s="194" t="s">
        <v>33</v>
      </c>
      <c r="H253" s="195"/>
      <c r="I253" s="194"/>
      <c r="J253" s="194">
        <v>6187.5361899999998</v>
      </c>
      <c r="K253" s="194">
        <f t="shared" si="44"/>
        <v>6568.0696656850005</v>
      </c>
      <c r="L253" s="194">
        <f t="shared" si="45"/>
        <v>13136.139331370001</v>
      </c>
      <c r="M253" s="194">
        <v>0</v>
      </c>
      <c r="N253" s="194">
        <v>250</v>
      </c>
      <c r="O253" s="196">
        <f t="shared" si="46"/>
        <v>500</v>
      </c>
      <c r="P253" s="194">
        <v>341.82</v>
      </c>
      <c r="Q253" s="196">
        <f t="shared" si="47"/>
        <v>683.64</v>
      </c>
      <c r="R253" s="196">
        <f t="shared" si="48"/>
        <v>0</v>
      </c>
      <c r="S253" s="194">
        <v>0</v>
      </c>
      <c r="T253" s="184">
        <f t="shared" si="49"/>
        <v>0</v>
      </c>
      <c r="U253" s="183">
        <f t="shared" si="43"/>
        <v>14319.77933137</v>
      </c>
    </row>
    <row r="254" spans="3:22" x14ac:dyDescent="0.25">
      <c r="C254" s="197" t="s">
        <v>951</v>
      </c>
      <c r="D254" s="205" t="s">
        <v>952</v>
      </c>
      <c r="E254" s="192" t="s">
        <v>953</v>
      </c>
      <c r="F254" s="203" t="s">
        <v>223</v>
      </c>
      <c r="G254" s="194" t="s">
        <v>33</v>
      </c>
      <c r="H254" s="195"/>
      <c r="I254" s="194"/>
      <c r="J254" s="194">
        <v>6343.7945499999987</v>
      </c>
      <c r="K254" s="194">
        <f>J254*1.0615</f>
        <v>6733.9379148249991</v>
      </c>
      <c r="L254" s="194">
        <f>K254*2</f>
        <v>13467.875829649998</v>
      </c>
      <c r="M254" s="194">
        <v>0</v>
      </c>
      <c r="N254" s="194">
        <v>250</v>
      </c>
      <c r="O254" s="196">
        <f>N254*2</f>
        <v>500</v>
      </c>
      <c r="P254" s="194">
        <v>342.82</v>
      </c>
      <c r="Q254" s="196">
        <f>P254*2</f>
        <v>685.64</v>
      </c>
      <c r="R254" s="196">
        <f>M254*2</f>
        <v>0</v>
      </c>
      <c r="S254" s="194">
        <v>0</v>
      </c>
      <c r="T254" s="184">
        <f>S254*2</f>
        <v>0</v>
      </c>
      <c r="U254" s="183">
        <f>L254+O254+Q254+R254+T254</f>
        <v>14653.515829649998</v>
      </c>
      <c r="V254" s="207"/>
    </row>
    <row r="255" spans="3:22" x14ac:dyDescent="0.25">
      <c r="C255" s="197" t="s">
        <v>954</v>
      </c>
      <c r="D255" s="198" t="s">
        <v>955</v>
      </c>
      <c r="E255" s="199" t="s">
        <v>956</v>
      </c>
      <c r="F255" s="203" t="s">
        <v>947</v>
      </c>
      <c r="G255" s="194"/>
      <c r="H255" s="195" t="s">
        <v>33</v>
      </c>
      <c r="I255" s="194"/>
      <c r="J255" s="194"/>
      <c r="K255" s="194">
        <v>4926.55</v>
      </c>
      <c r="L255" s="194">
        <f t="shared" si="45"/>
        <v>9853.1</v>
      </c>
      <c r="M255" s="194">
        <v>0</v>
      </c>
      <c r="N255" s="194">
        <v>0</v>
      </c>
      <c r="O255" s="196">
        <f t="shared" si="46"/>
        <v>0</v>
      </c>
      <c r="P255" s="194">
        <v>0</v>
      </c>
      <c r="Q255" s="196">
        <f t="shared" si="47"/>
        <v>0</v>
      </c>
      <c r="R255" s="196">
        <f t="shared" si="48"/>
        <v>0</v>
      </c>
      <c r="S255" s="194">
        <v>0</v>
      </c>
      <c r="T255" s="184">
        <f t="shared" si="49"/>
        <v>0</v>
      </c>
      <c r="U255" s="183">
        <f t="shared" si="43"/>
        <v>9853.1</v>
      </c>
    </row>
    <row r="256" spans="3:22" x14ac:dyDescent="0.25">
      <c r="C256" s="197" t="s">
        <v>957</v>
      </c>
      <c r="D256" s="198" t="s">
        <v>958</v>
      </c>
      <c r="E256" s="199" t="s">
        <v>959</v>
      </c>
      <c r="F256" s="203" t="s">
        <v>219</v>
      </c>
      <c r="G256" s="194"/>
      <c r="H256" s="195" t="s">
        <v>33</v>
      </c>
      <c r="I256" s="194"/>
      <c r="J256" s="194"/>
      <c r="K256" s="194">
        <v>3933.5</v>
      </c>
      <c r="L256" s="194">
        <f t="shared" si="45"/>
        <v>7867</v>
      </c>
      <c r="M256" s="194">
        <v>0</v>
      </c>
      <c r="N256" s="194">
        <v>0</v>
      </c>
      <c r="O256" s="196">
        <f t="shared" si="46"/>
        <v>0</v>
      </c>
      <c r="P256" s="194">
        <v>0</v>
      </c>
      <c r="Q256" s="196">
        <f t="shared" si="47"/>
        <v>0</v>
      </c>
      <c r="R256" s="196">
        <f t="shared" si="48"/>
        <v>0</v>
      </c>
      <c r="S256" s="194">
        <v>0</v>
      </c>
      <c r="T256" s="184">
        <f t="shared" si="49"/>
        <v>0</v>
      </c>
      <c r="U256" s="183">
        <f t="shared" si="43"/>
        <v>7867</v>
      </c>
      <c r="V256" s="207"/>
    </row>
    <row r="257" spans="3:22" x14ac:dyDescent="0.25">
      <c r="C257" s="197" t="s">
        <v>960</v>
      </c>
      <c r="D257" s="205" t="s">
        <v>961</v>
      </c>
      <c r="E257" s="192" t="s">
        <v>962</v>
      </c>
      <c r="F257" s="203" t="s">
        <v>963</v>
      </c>
      <c r="G257" s="194"/>
      <c r="H257" s="195" t="s">
        <v>33</v>
      </c>
      <c r="I257" s="194"/>
      <c r="J257" s="194">
        <v>0</v>
      </c>
      <c r="K257" s="194">
        <v>10001.030000000001</v>
      </c>
      <c r="L257" s="194">
        <f t="shared" si="45"/>
        <v>20002.060000000001</v>
      </c>
      <c r="M257" s="194">
        <v>0</v>
      </c>
      <c r="N257" s="194">
        <v>0</v>
      </c>
      <c r="O257" s="196">
        <f t="shared" si="46"/>
        <v>0</v>
      </c>
      <c r="P257" s="194">
        <v>0</v>
      </c>
      <c r="Q257" s="196">
        <f t="shared" si="47"/>
        <v>0</v>
      </c>
      <c r="R257" s="196">
        <f t="shared" si="48"/>
        <v>0</v>
      </c>
      <c r="S257" s="194">
        <v>0</v>
      </c>
      <c r="T257" s="184">
        <f t="shared" si="49"/>
        <v>0</v>
      </c>
      <c r="U257" s="183">
        <f t="shared" si="43"/>
        <v>20002.060000000001</v>
      </c>
      <c r="V257" s="207"/>
    </row>
    <row r="258" spans="3:22" x14ac:dyDescent="0.25">
      <c r="C258" s="201"/>
      <c r="D258" s="205"/>
      <c r="E258" s="192"/>
      <c r="F258" s="203"/>
      <c r="G258" s="194"/>
      <c r="H258" s="195"/>
      <c r="I258" s="194"/>
      <c r="J258" s="194"/>
      <c r="K258" s="194"/>
      <c r="L258" s="194"/>
      <c r="M258" s="194"/>
      <c r="N258" s="211"/>
      <c r="O258" s="196"/>
      <c r="P258" s="194"/>
      <c r="Q258" s="196"/>
      <c r="R258" s="196"/>
      <c r="S258" s="211"/>
      <c r="T258" s="184"/>
      <c r="U258" s="183"/>
    </row>
    <row r="259" spans="3:22" x14ac:dyDescent="0.25">
      <c r="C259" s="201"/>
      <c r="D259" s="231" t="s">
        <v>964</v>
      </c>
      <c r="E259" s="192"/>
      <c r="F259" s="203"/>
      <c r="G259" s="194"/>
      <c r="H259" s="195"/>
      <c r="I259" s="194"/>
      <c r="J259" s="194"/>
      <c r="K259" s="194"/>
      <c r="L259" s="194"/>
      <c r="M259" s="194"/>
      <c r="N259" s="211"/>
      <c r="O259" s="196"/>
      <c r="P259" s="194"/>
      <c r="Q259" s="196"/>
      <c r="R259" s="196"/>
      <c r="S259" s="211"/>
      <c r="T259" s="184"/>
      <c r="U259" s="183"/>
    </row>
    <row r="260" spans="3:22" x14ac:dyDescent="0.25">
      <c r="C260" s="197" t="s">
        <v>965</v>
      </c>
      <c r="D260" s="205" t="s">
        <v>966</v>
      </c>
      <c r="E260" s="192" t="s">
        <v>967</v>
      </c>
      <c r="F260" s="203" t="s">
        <v>968</v>
      </c>
      <c r="G260" s="194" t="s">
        <v>33</v>
      </c>
      <c r="H260" s="195"/>
      <c r="I260" s="194"/>
      <c r="J260" s="194">
        <v>6604.3488699999989</v>
      </c>
      <c r="K260" s="194">
        <f t="shared" si="44"/>
        <v>7010.5163255049993</v>
      </c>
      <c r="L260" s="194">
        <f>K260*2</f>
        <v>14021.032651009999</v>
      </c>
      <c r="M260" s="194">
        <v>0</v>
      </c>
      <c r="N260" s="194">
        <v>0</v>
      </c>
      <c r="O260" s="196">
        <f>N260*2</f>
        <v>0</v>
      </c>
      <c r="P260" s="194">
        <v>0</v>
      </c>
      <c r="Q260" s="196">
        <f>P260*2</f>
        <v>0</v>
      </c>
      <c r="R260" s="196">
        <f>M260*2</f>
        <v>0</v>
      </c>
      <c r="S260" s="194">
        <v>0</v>
      </c>
      <c r="T260" s="184">
        <f>S260*2</f>
        <v>0</v>
      </c>
      <c r="U260" s="183">
        <f>L260+O260+Q260+R260+T260</f>
        <v>14021.032651009999</v>
      </c>
      <c r="V260" s="186"/>
    </row>
    <row r="261" spans="3:22" x14ac:dyDescent="0.25">
      <c r="C261" s="201"/>
      <c r="D261" s="205"/>
      <c r="E261" s="192"/>
      <c r="F261" s="203"/>
      <c r="G261" s="194"/>
      <c r="H261" s="195"/>
      <c r="I261" s="194"/>
      <c r="J261" s="194"/>
      <c r="K261" s="194"/>
      <c r="L261" s="194"/>
      <c r="M261" s="194"/>
      <c r="N261" s="211"/>
      <c r="O261" s="196"/>
      <c r="P261" s="194"/>
      <c r="Q261" s="196"/>
      <c r="R261" s="196"/>
      <c r="S261" s="211"/>
      <c r="T261" s="184"/>
      <c r="U261" s="183"/>
    </row>
    <row r="262" spans="3:22" x14ac:dyDescent="0.25">
      <c r="C262" s="201"/>
      <c r="D262" s="202" t="s">
        <v>969</v>
      </c>
      <c r="E262" s="192"/>
      <c r="F262" s="203"/>
      <c r="G262" s="194"/>
      <c r="H262" s="195"/>
      <c r="I262" s="194"/>
      <c r="J262" s="194"/>
      <c r="K262" s="194"/>
      <c r="L262" s="194"/>
      <c r="M262" s="194"/>
      <c r="N262" s="194"/>
      <c r="O262" s="196"/>
      <c r="P262" s="194"/>
      <c r="Q262" s="196"/>
      <c r="R262" s="196"/>
      <c r="S262" s="194"/>
      <c r="T262" s="184"/>
      <c r="U262" s="183"/>
      <c r="V262" s="207"/>
    </row>
    <row r="263" spans="3:22" x14ac:dyDescent="0.25">
      <c r="C263" s="197" t="s">
        <v>970</v>
      </c>
      <c r="D263" s="205" t="s">
        <v>971</v>
      </c>
      <c r="E263" s="192" t="s">
        <v>972</v>
      </c>
      <c r="F263" s="203" t="s">
        <v>223</v>
      </c>
      <c r="G263" s="195" t="s">
        <v>33</v>
      </c>
      <c r="H263" s="206"/>
      <c r="I263" s="194"/>
      <c r="J263" s="194">
        <v>4977.1834299999991</v>
      </c>
      <c r="K263" s="194">
        <f t="shared" si="44"/>
        <v>5283.2802109449995</v>
      </c>
      <c r="L263" s="194">
        <f t="shared" si="45"/>
        <v>10566.560421889999</v>
      </c>
      <c r="M263" s="194">
        <v>0</v>
      </c>
      <c r="N263" s="194">
        <v>250</v>
      </c>
      <c r="O263" s="196">
        <f t="shared" si="46"/>
        <v>500</v>
      </c>
      <c r="P263" s="194">
        <v>271.86</v>
      </c>
      <c r="Q263" s="196">
        <f t="shared" si="47"/>
        <v>543.72</v>
      </c>
      <c r="R263" s="196">
        <f t="shared" si="48"/>
        <v>0</v>
      </c>
      <c r="S263" s="194"/>
      <c r="T263" s="184">
        <f t="shared" si="49"/>
        <v>0</v>
      </c>
      <c r="U263" s="183">
        <f t="shared" ref="U263:U327" si="51">L263+O263+Q263+R263+T263</f>
        <v>11610.280421889998</v>
      </c>
      <c r="V263" s="207"/>
    </row>
    <row r="264" spans="3:22" x14ac:dyDescent="0.25">
      <c r="C264" s="197" t="s">
        <v>973</v>
      </c>
      <c r="D264" s="205" t="s">
        <v>974</v>
      </c>
      <c r="E264" s="192" t="s">
        <v>975</v>
      </c>
      <c r="F264" s="203" t="s">
        <v>219</v>
      </c>
      <c r="G264" s="194"/>
      <c r="H264" s="195" t="s">
        <v>33</v>
      </c>
      <c r="I264" s="194"/>
      <c r="J264" s="194">
        <v>3595.5300200000001</v>
      </c>
      <c r="K264" s="194">
        <f t="shared" si="44"/>
        <v>3816.6551162300007</v>
      </c>
      <c r="L264" s="194">
        <f t="shared" si="45"/>
        <v>7633.3102324600013</v>
      </c>
      <c r="M264" s="194">
        <v>0</v>
      </c>
      <c r="N264" s="194"/>
      <c r="O264" s="196">
        <f t="shared" si="46"/>
        <v>0</v>
      </c>
      <c r="P264" s="194">
        <v>0</v>
      </c>
      <c r="Q264" s="196">
        <f t="shared" si="47"/>
        <v>0</v>
      </c>
      <c r="R264" s="196">
        <f t="shared" si="48"/>
        <v>0</v>
      </c>
      <c r="S264" s="194">
        <v>0</v>
      </c>
      <c r="T264" s="184">
        <f t="shared" si="49"/>
        <v>0</v>
      </c>
      <c r="U264" s="183">
        <f t="shared" si="51"/>
        <v>7633.3102324600013</v>
      </c>
      <c r="V264" s="207"/>
    </row>
    <row r="265" spans="3:22" x14ac:dyDescent="0.25">
      <c r="C265" s="197" t="s">
        <v>976</v>
      </c>
      <c r="D265" s="205" t="s">
        <v>977</v>
      </c>
      <c r="E265" s="192" t="s">
        <v>978</v>
      </c>
      <c r="F265" s="203" t="s">
        <v>979</v>
      </c>
      <c r="G265" s="194"/>
      <c r="H265" s="195" t="s">
        <v>33</v>
      </c>
      <c r="I265" s="194"/>
      <c r="J265" s="194">
        <v>9228.450069999999</v>
      </c>
      <c r="K265" s="194">
        <f t="shared" si="44"/>
        <v>9795.9997493049996</v>
      </c>
      <c r="L265" s="194">
        <f t="shared" si="45"/>
        <v>19591.999498609999</v>
      </c>
      <c r="M265" s="194">
        <v>0</v>
      </c>
      <c r="N265" s="194">
        <v>0</v>
      </c>
      <c r="O265" s="196">
        <f t="shared" si="46"/>
        <v>0</v>
      </c>
      <c r="P265" s="194">
        <v>0</v>
      </c>
      <c r="Q265" s="196">
        <f t="shared" si="47"/>
        <v>0</v>
      </c>
      <c r="R265" s="196">
        <f t="shared" si="48"/>
        <v>0</v>
      </c>
      <c r="S265" s="194">
        <v>0</v>
      </c>
      <c r="T265" s="184">
        <f t="shared" si="49"/>
        <v>0</v>
      </c>
      <c r="U265" s="183">
        <f t="shared" si="51"/>
        <v>19591.999498609999</v>
      </c>
    </row>
    <row r="266" spans="3:22" x14ac:dyDescent="0.25">
      <c r="C266" s="197" t="s">
        <v>980</v>
      </c>
      <c r="D266" s="205" t="s">
        <v>981</v>
      </c>
      <c r="E266" s="192" t="s">
        <v>982</v>
      </c>
      <c r="F266" s="203" t="s">
        <v>983</v>
      </c>
      <c r="G266" s="194"/>
      <c r="H266" s="195" t="s">
        <v>33</v>
      </c>
      <c r="I266" s="194"/>
      <c r="J266" s="194">
        <v>2835.0231800000001</v>
      </c>
      <c r="K266" s="194">
        <f t="shared" si="44"/>
        <v>3009.3771055700004</v>
      </c>
      <c r="L266" s="194">
        <f t="shared" si="45"/>
        <v>6018.7542111400007</v>
      </c>
      <c r="M266" s="194">
        <v>0</v>
      </c>
      <c r="N266" s="194">
        <v>0</v>
      </c>
      <c r="O266" s="196">
        <f t="shared" si="46"/>
        <v>0</v>
      </c>
      <c r="P266" s="194">
        <v>0</v>
      </c>
      <c r="Q266" s="196">
        <v>0</v>
      </c>
      <c r="R266" s="196">
        <f t="shared" si="48"/>
        <v>0</v>
      </c>
      <c r="S266" s="194">
        <v>0</v>
      </c>
      <c r="T266" s="184">
        <v>0</v>
      </c>
      <c r="U266" s="183">
        <f t="shared" si="51"/>
        <v>6018.7542111400007</v>
      </c>
    </row>
    <row r="267" spans="3:22" x14ac:dyDescent="0.25">
      <c r="C267" s="197" t="s">
        <v>984</v>
      </c>
      <c r="D267" s="205" t="s">
        <v>985</v>
      </c>
      <c r="E267" s="192" t="s">
        <v>986</v>
      </c>
      <c r="F267" s="203" t="s">
        <v>987</v>
      </c>
      <c r="G267" s="194"/>
      <c r="H267" s="195" t="s">
        <v>33</v>
      </c>
      <c r="I267" s="194"/>
      <c r="J267" s="194"/>
      <c r="K267" s="194">
        <v>10802.2</v>
      </c>
      <c r="L267" s="194">
        <f>K267*2</f>
        <v>21604.400000000001</v>
      </c>
      <c r="M267" s="194">
        <v>0</v>
      </c>
      <c r="N267" s="194">
        <v>0</v>
      </c>
      <c r="O267" s="196">
        <f>N267*2</f>
        <v>0</v>
      </c>
      <c r="P267" s="194">
        <v>0</v>
      </c>
      <c r="Q267" s="196">
        <v>0</v>
      </c>
      <c r="R267" s="196">
        <f>M267*2</f>
        <v>0</v>
      </c>
      <c r="S267" s="194">
        <v>0</v>
      </c>
      <c r="T267" s="184">
        <v>0</v>
      </c>
      <c r="U267" s="183">
        <f t="shared" si="51"/>
        <v>21604.400000000001</v>
      </c>
    </row>
    <row r="268" spans="3:22" x14ac:dyDescent="0.25">
      <c r="C268" s="197" t="s">
        <v>988</v>
      </c>
      <c r="D268" s="198" t="s">
        <v>989</v>
      </c>
      <c r="E268" s="199" t="s">
        <v>990</v>
      </c>
      <c r="F268" s="203" t="s">
        <v>219</v>
      </c>
      <c r="G268" s="194"/>
      <c r="H268" s="195" t="s">
        <v>33</v>
      </c>
      <c r="I268" s="194"/>
      <c r="J268" s="194"/>
      <c r="K268" s="194">
        <v>3715.51</v>
      </c>
      <c r="L268" s="194">
        <f>K268*2</f>
        <v>7431.02</v>
      </c>
      <c r="M268" s="194">
        <v>0</v>
      </c>
      <c r="N268" s="194">
        <v>0</v>
      </c>
      <c r="O268" s="196">
        <f>N268*2</f>
        <v>0</v>
      </c>
      <c r="P268" s="194">
        <v>0</v>
      </c>
      <c r="Q268" s="196">
        <v>0</v>
      </c>
      <c r="R268" s="196">
        <f>M268*2</f>
        <v>0</v>
      </c>
      <c r="S268" s="194">
        <v>0</v>
      </c>
      <c r="T268" s="184">
        <v>0</v>
      </c>
      <c r="U268" s="183">
        <f t="shared" si="51"/>
        <v>7431.02</v>
      </c>
    </row>
    <row r="269" spans="3:22" ht="14.25" customHeight="1" x14ac:dyDescent="0.25">
      <c r="C269" s="197" t="s">
        <v>991</v>
      </c>
      <c r="D269" s="205" t="s">
        <v>992</v>
      </c>
      <c r="E269" s="192" t="s">
        <v>993</v>
      </c>
      <c r="F269" s="203" t="s">
        <v>994</v>
      </c>
      <c r="G269" s="194"/>
      <c r="H269" s="195" t="s">
        <v>33</v>
      </c>
      <c r="I269" s="194"/>
      <c r="J269" s="194">
        <v>3418.4866999999999</v>
      </c>
      <c r="K269" s="194">
        <f>J269*1.0615</f>
        <v>3628.7236320500001</v>
      </c>
      <c r="L269" s="194">
        <f>K269*2</f>
        <v>7257.4472641000002</v>
      </c>
      <c r="M269" s="194">
        <v>0</v>
      </c>
      <c r="N269" s="194">
        <v>0</v>
      </c>
      <c r="O269" s="196">
        <f>N269*2</f>
        <v>0</v>
      </c>
      <c r="P269" s="194">
        <v>0</v>
      </c>
      <c r="Q269" s="196">
        <v>0</v>
      </c>
      <c r="R269" s="196">
        <f>M269*2</f>
        <v>0</v>
      </c>
      <c r="S269" s="194">
        <v>0</v>
      </c>
      <c r="T269" s="184">
        <v>0</v>
      </c>
      <c r="U269" s="183">
        <f t="shared" si="51"/>
        <v>7257.4472641000002</v>
      </c>
    </row>
    <row r="270" spans="3:22" x14ac:dyDescent="0.25">
      <c r="C270" s="201"/>
      <c r="D270" s="205"/>
      <c r="E270" s="192"/>
      <c r="F270" s="203"/>
      <c r="G270" s="194"/>
      <c r="H270" s="195"/>
      <c r="I270" s="194"/>
      <c r="J270" s="194"/>
      <c r="K270" s="194"/>
      <c r="L270" s="194"/>
      <c r="M270" s="194"/>
      <c r="N270" s="211"/>
      <c r="O270" s="196"/>
      <c r="P270" s="194"/>
      <c r="Q270" s="196"/>
      <c r="R270" s="196"/>
      <c r="S270" s="194"/>
      <c r="T270" s="184"/>
      <c r="U270" s="183"/>
    </row>
    <row r="271" spans="3:22" x14ac:dyDescent="0.25">
      <c r="C271" s="201"/>
      <c r="D271" s="202" t="s">
        <v>995</v>
      </c>
      <c r="E271" s="192"/>
      <c r="F271" s="203"/>
      <c r="G271" s="194"/>
      <c r="H271" s="195"/>
      <c r="I271" s="194"/>
      <c r="J271" s="194"/>
      <c r="K271" s="194"/>
      <c r="L271" s="194"/>
      <c r="M271" s="194"/>
      <c r="N271" s="194"/>
      <c r="O271" s="196"/>
      <c r="P271" s="194"/>
      <c r="Q271" s="196"/>
      <c r="R271" s="196"/>
      <c r="S271" s="194"/>
      <c r="T271" s="184"/>
      <c r="U271" s="183"/>
    </row>
    <row r="272" spans="3:22" x14ac:dyDescent="0.25">
      <c r="C272" s="197" t="s">
        <v>996</v>
      </c>
      <c r="D272" s="205" t="s">
        <v>997</v>
      </c>
      <c r="E272" s="192" t="s">
        <v>998</v>
      </c>
      <c r="F272" s="203" t="s">
        <v>999</v>
      </c>
      <c r="G272" s="195" t="s">
        <v>33</v>
      </c>
      <c r="H272" s="206"/>
      <c r="I272" s="194"/>
      <c r="J272" s="194">
        <v>7610.1718499999988</v>
      </c>
      <c r="K272" s="194">
        <f t="shared" ref="K272" si="52">J272*1.0615</f>
        <v>8078.1974187749993</v>
      </c>
      <c r="L272" s="194">
        <f t="shared" ref="L272:L330" si="53">K272*2</f>
        <v>16156.394837549999</v>
      </c>
      <c r="M272" s="194">
        <v>0</v>
      </c>
      <c r="N272" s="194">
        <v>250</v>
      </c>
      <c r="O272" s="196">
        <f t="shared" ref="O272" si="54">N272*2</f>
        <v>500</v>
      </c>
      <c r="P272" s="194">
        <v>271.86</v>
      </c>
      <c r="Q272" s="196">
        <f t="shared" ref="Q272" si="55">P272*2</f>
        <v>543.72</v>
      </c>
      <c r="R272" s="196">
        <f t="shared" ref="R272" si="56">M272*2</f>
        <v>0</v>
      </c>
      <c r="S272" s="194">
        <v>0</v>
      </c>
      <c r="T272" s="184">
        <f t="shared" ref="T272" si="57">S272*2</f>
        <v>0</v>
      </c>
      <c r="U272" s="183">
        <f t="shared" ref="U272" si="58">L272+O272+Q272+R272+T272</f>
        <v>17200.114837549998</v>
      </c>
    </row>
    <row r="273" spans="3:22" x14ac:dyDescent="0.25">
      <c r="C273" s="197" t="s">
        <v>1000</v>
      </c>
      <c r="D273" s="205" t="s">
        <v>1001</v>
      </c>
      <c r="E273" s="192" t="s">
        <v>1002</v>
      </c>
      <c r="F273" s="203" t="s">
        <v>1003</v>
      </c>
      <c r="G273" s="195" t="s">
        <v>33</v>
      </c>
      <c r="H273" s="206"/>
      <c r="I273" s="194"/>
      <c r="J273" s="194">
        <v>5619.2902299999996</v>
      </c>
      <c r="K273" s="194">
        <f t="shared" si="44"/>
        <v>5964.8765791450005</v>
      </c>
      <c r="L273" s="194">
        <f t="shared" si="53"/>
        <v>11929.753158290001</v>
      </c>
      <c r="M273" s="194">
        <v>0</v>
      </c>
      <c r="N273" s="194">
        <v>0</v>
      </c>
      <c r="O273" s="196">
        <v>0</v>
      </c>
      <c r="P273" s="194">
        <v>0</v>
      </c>
      <c r="Q273" s="196">
        <v>0</v>
      </c>
      <c r="R273" s="196">
        <v>0</v>
      </c>
      <c r="S273" s="194">
        <v>0</v>
      </c>
      <c r="T273" s="184">
        <v>0</v>
      </c>
      <c r="U273" s="183">
        <f t="shared" si="51"/>
        <v>11929.753158290001</v>
      </c>
    </row>
    <row r="274" spans="3:22" x14ac:dyDescent="0.25">
      <c r="C274" s="197" t="s">
        <v>1004</v>
      </c>
      <c r="D274" s="205" t="s">
        <v>1005</v>
      </c>
      <c r="E274" s="192" t="s">
        <v>1006</v>
      </c>
      <c r="F274" s="203" t="s">
        <v>1003</v>
      </c>
      <c r="G274" s="194"/>
      <c r="H274" s="195" t="s">
        <v>33</v>
      </c>
      <c r="I274" s="194"/>
      <c r="J274" s="194">
        <v>5167.5885099999996</v>
      </c>
      <c r="K274" s="194">
        <f t="shared" si="44"/>
        <v>5485.3952033650003</v>
      </c>
      <c r="L274" s="194">
        <f t="shared" si="53"/>
        <v>10970.790406730001</v>
      </c>
      <c r="M274" s="194">
        <v>0</v>
      </c>
      <c r="N274" s="194">
        <v>0</v>
      </c>
      <c r="O274" s="196">
        <v>0</v>
      </c>
      <c r="P274" s="194">
        <v>0</v>
      </c>
      <c r="Q274" s="196">
        <v>0</v>
      </c>
      <c r="R274" s="196">
        <v>0</v>
      </c>
      <c r="S274" s="194">
        <v>0</v>
      </c>
      <c r="T274" s="184">
        <v>0</v>
      </c>
      <c r="U274" s="183">
        <f t="shared" si="51"/>
        <v>10970.790406730001</v>
      </c>
    </row>
    <row r="275" spans="3:22" x14ac:dyDescent="0.25">
      <c r="C275" s="197" t="s">
        <v>1007</v>
      </c>
      <c r="D275" s="205" t="s">
        <v>1008</v>
      </c>
      <c r="E275" s="192" t="s">
        <v>1009</v>
      </c>
      <c r="F275" s="203" t="s">
        <v>1010</v>
      </c>
      <c r="G275" s="195" t="s">
        <v>33</v>
      </c>
      <c r="H275" s="206"/>
      <c r="I275" s="194"/>
      <c r="J275" s="194">
        <v>8074.3177399999986</v>
      </c>
      <c r="K275" s="194">
        <f>J275*1.0615</f>
        <v>8570.8882810099985</v>
      </c>
      <c r="L275" s="194">
        <f>K275*2</f>
        <v>17141.776562019997</v>
      </c>
      <c r="M275" s="194"/>
      <c r="N275" s="194">
        <v>250</v>
      </c>
      <c r="O275" s="196">
        <f>N275*2</f>
        <v>500</v>
      </c>
      <c r="P275" s="194">
        <v>203.89</v>
      </c>
      <c r="Q275" s="196">
        <f>P275*2</f>
        <v>407.78</v>
      </c>
      <c r="R275" s="196">
        <f>M275*2</f>
        <v>0</v>
      </c>
      <c r="S275" s="194">
        <v>498.55</v>
      </c>
      <c r="T275" s="184">
        <f>S275*2</f>
        <v>997.1</v>
      </c>
      <c r="U275" s="183">
        <f>L275+O275+Q275+R275+T275</f>
        <v>19046.656562019994</v>
      </c>
      <c r="V275" s="207"/>
    </row>
    <row r="276" spans="3:22" x14ac:dyDescent="0.25">
      <c r="C276" s="197" t="s">
        <v>1011</v>
      </c>
      <c r="D276" s="205" t="s">
        <v>1012</v>
      </c>
      <c r="E276" s="192" t="s">
        <v>1013</v>
      </c>
      <c r="F276" s="203" t="s">
        <v>1014</v>
      </c>
      <c r="G276" s="194" t="s">
        <v>33</v>
      </c>
      <c r="H276" s="195"/>
      <c r="I276" s="194"/>
      <c r="J276" s="194">
        <v>5817.8608299999996</v>
      </c>
      <c r="K276" s="194">
        <f t="shared" si="44"/>
        <v>6175.6592710450004</v>
      </c>
      <c r="L276" s="194">
        <f t="shared" si="53"/>
        <v>12351.318542090001</v>
      </c>
      <c r="M276" s="194">
        <v>0</v>
      </c>
      <c r="N276" s="194">
        <v>0</v>
      </c>
      <c r="O276" s="196">
        <v>0</v>
      </c>
      <c r="P276" s="194">
        <v>0</v>
      </c>
      <c r="Q276" s="196">
        <v>0</v>
      </c>
      <c r="R276" s="196">
        <v>0</v>
      </c>
      <c r="S276" s="194">
        <v>0</v>
      </c>
      <c r="T276" s="184">
        <v>0</v>
      </c>
      <c r="U276" s="183">
        <f t="shared" si="51"/>
        <v>12351.318542090001</v>
      </c>
    </row>
    <row r="277" spans="3:22" x14ac:dyDescent="0.25">
      <c r="C277" s="197" t="s">
        <v>1015</v>
      </c>
      <c r="D277" s="205" t="s">
        <v>1016</v>
      </c>
      <c r="E277" s="192" t="s">
        <v>1017</v>
      </c>
      <c r="F277" s="203" t="s">
        <v>219</v>
      </c>
      <c r="G277" s="194"/>
      <c r="H277" s="195" t="s">
        <v>33</v>
      </c>
      <c r="I277" s="194"/>
      <c r="J277" s="194">
        <v>5016.3305</v>
      </c>
      <c r="K277" s="194">
        <f>J277*1.0615</f>
        <v>5324.8348257500002</v>
      </c>
      <c r="L277" s="194">
        <f>K277*2</f>
        <v>10649.6696515</v>
      </c>
      <c r="M277" s="194">
        <v>0</v>
      </c>
      <c r="N277" s="194">
        <v>0</v>
      </c>
      <c r="O277" s="196">
        <f>N277*2</f>
        <v>0</v>
      </c>
      <c r="P277" s="194">
        <v>0</v>
      </c>
      <c r="Q277" s="196">
        <f>P277*2</f>
        <v>0</v>
      </c>
      <c r="R277" s="196">
        <f>M277*2</f>
        <v>0</v>
      </c>
      <c r="S277" s="194">
        <v>0</v>
      </c>
      <c r="T277" s="184">
        <f>S277*2</f>
        <v>0</v>
      </c>
      <c r="U277" s="183">
        <f>L277+O277+Q277+R277+T277</f>
        <v>10649.6696515</v>
      </c>
      <c r="V277" s="207"/>
    </row>
    <row r="278" spans="3:22" x14ac:dyDescent="0.25">
      <c r="C278" s="201" t="s">
        <v>1018</v>
      </c>
      <c r="D278" s="205" t="s">
        <v>1019</v>
      </c>
      <c r="E278" s="192" t="s">
        <v>1020</v>
      </c>
      <c r="F278" s="203" t="s">
        <v>1014</v>
      </c>
      <c r="G278" s="194"/>
      <c r="H278" s="195" t="s">
        <v>33</v>
      </c>
      <c r="I278" s="194"/>
      <c r="J278" s="194">
        <v>2835.0231800000001</v>
      </c>
      <c r="K278" s="194">
        <f t="shared" si="44"/>
        <v>3009.3771055700004</v>
      </c>
      <c r="L278" s="194">
        <f t="shared" si="53"/>
        <v>6018.7542111400007</v>
      </c>
      <c r="M278" s="194">
        <v>0</v>
      </c>
      <c r="N278" s="194">
        <v>0</v>
      </c>
      <c r="O278" s="196">
        <v>0</v>
      </c>
      <c r="P278" s="194">
        <v>0</v>
      </c>
      <c r="Q278" s="196">
        <v>0</v>
      </c>
      <c r="R278" s="196">
        <v>0</v>
      </c>
      <c r="S278" s="194">
        <v>0</v>
      </c>
      <c r="T278" s="184">
        <v>0</v>
      </c>
      <c r="U278" s="183">
        <f t="shared" si="51"/>
        <v>6018.7542111400007</v>
      </c>
    </row>
    <row r="279" spans="3:22" x14ac:dyDescent="0.25">
      <c r="C279" s="197" t="s">
        <v>1021</v>
      </c>
      <c r="D279" s="205" t="s">
        <v>1022</v>
      </c>
      <c r="E279" s="192" t="s">
        <v>1023</v>
      </c>
      <c r="F279" s="203" t="s">
        <v>624</v>
      </c>
      <c r="G279" s="194"/>
      <c r="H279" s="195" t="s">
        <v>33</v>
      </c>
      <c r="I279" s="194"/>
      <c r="J279" s="194">
        <v>2835.0231800000001</v>
      </c>
      <c r="K279" s="194">
        <f t="shared" si="44"/>
        <v>3009.3771055700004</v>
      </c>
      <c r="L279" s="194">
        <f t="shared" si="53"/>
        <v>6018.7542111400007</v>
      </c>
      <c r="M279" s="194">
        <v>0</v>
      </c>
      <c r="N279" s="194">
        <v>0</v>
      </c>
      <c r="O279" s="196">
        <v>0</v>
      </c>
      <c r="P279" s="194">
        <v>0</v>
      </c>
      <c r="Q279" s="196">
        <v>0</v>
      </c>
      <c r="R279" s="196">
        <v>0</v>
      </c>
      <c r="S279" s="194">
        <v>0</v>
      </c>
      <c r="T279" s="184">
        <v>0</v>
      </c>
      <c r="U279" s="183">
        <f t="shared" si="51"/>
        <v>6018.7542111400007</v>
      </c>
    </row>
    <row r="280" spans="3:22" x14ac:dyDescent="0.25">
      <c r="C280" s="197" t="s">
        <v>1024</v>
      </c>
      <c r="D280" s="198" t="s">
        <v>1025</v>
      </c>
      <c r="E280" s="199" t="s">
        <v>1026</v>
      </c>
      <c r="F280" s="203" t="s">
        <v>1027</v>
      </c>
      <c r="G280" s="194"/>
      <c r="H280" s="195" t="s">
        <v>33</v>
      </c>
      <c r="I280" s="194"/>
      <c r="J280" s="194"/>
      <c r="K280" s="194">
        <v>4370.29</v>
      </c>
      <c r="L280" s="194">
        <f t="shared" si="53"/>
        <v>8740.58</v>
      </c>
      <c r="M280" s="194">
        <v>0</v>
      </c>
      <c r="N280" s="194">
        <v>0</v>
      </c>
      <c r="O280" s="196">
        <v>0</v>
      </c>
      <c r="P280" s="194">
        <v>0</v>
      </c>
      <c r="Q280" s="196">
        <v>0</v>
      </c>
      <c r="R280" s="196">
        <v>0</v>
      </c>
      <c r="S280" s="194">
        <v>0</v>
      </c>
      <c r="T280" s="184">
        <v>0</v>
      </c>
      <c r="U280" s="183">
        <f t="shared" si="51"/>
        <v>8740.58</v>
      </c>
    </row>
    <row r="281" spans="3:22" x14ac:dyDescent="0.25">
      <c r="C281" s="197" t="s">
        <v>1028</v>
      </c>
      <c r="D281" s="198" t="s">
        <v>1029</v>
      </c>
      <c r="E281" s="199" t="s">
        <v>1030</v>
      </c>
      <c r="F281" s="203" t="s">
        <v>1031</v>
      </c>
      <c r="G281" s="194"/>
      <c r="H281" s="195" t="s">
        <v>33</v>
      </c>
      <c r="I281" s="194"/>
      <c r="J281" s="194"/>
      <c r="K281" s="194">
        <v>10779.69</v>
      </c>
      <c r="L281" s="194">
        <f t="shared" si="53"/>
        <v>21559.38</v>
      </c>
      <c r="M281" s="194">
        <v>0</v>
      </c>
      <c r="N281" s="194">
        <v>0</v>
      </c>
      <c r="O281" s="196">
        <v>0</v>
      </c>
      <c r="P281" s="194">
        <v>0</v>
      </c>
      <c r="Q281" s="196">
        <v>0</v>
      </c>
      <c r="R281" s="196">
        <v>0</v>
      </c>
      <c r="S281" s="194">
        <v>0</v>
      </c>
      <c r="T281" s="184">
        <v>0</v>
      </c>
      <c r="U281" s="183">
        <f t="shared" si="51"/>
        <v>21559.38</v>
      </c>
    </row>
    <row r="282" spans="3:22" x14ac:dyDescent="0.25">
      <c r="C282" s="201" t="s">
        <v>1032</v>
      </c>
      <c r="D282" s="198" t="s">
        <v>1033</v>
      </c>
      <c r="E282" s="199" t="s">
        <v>1034</v>
      </c>
      <c r="F282" s="203" t="s">
        <v>1014</v>
      </c>
      <c r="G282" s="194"/>
      <c r="H282" s="195" t="s">
        <v>33</v>
      </c>
      <c r="I282" s="194"/>
      <c r="J282" s="194"/>
      <c r="K282" s="194">
        <v>3271.92</v>
      </c>
      <c r="L282" s="194">
        <f t="shared" si="53"/>
        <v>6543.84</v>
      </c>
      <c r="M282" s="194">
        <v>0</v>
      </c>
      <c r="N282" s="194">
        <v>0</v>
      </c>
      <c r="O282" s="196">
        <v>0</v>
      </c>
      <c r="P282" s="194">
        <v>0</v>
      </c>
      <c r="Q282" s="196">
        <v>0</v>
      </c>
      <c r="R282" s="196">
        <v>0</v>
      </c>
      <c r="S282" s="194">
        <v>0</v>
      </c>
      <c r="T282" s="184">
        <v>0</v>
      </c>
      <c r="U282" s="183">
        <f t="shared" si="51"/>
        <v>6543.84</v>
      </c>
    </row>
    <row r="283" spans="3:22" x14ac:dyDescent="0.25">
      <c r="C283" s="201"/>
      <c r="D283" s="205"/>
      <c r="E283" s="192"/>
      <c r="F283" s="203"/>
      <c r="G283" s="194"/>
      <c r="H283" s="195"/>
      <c r="I283" s="194"/>
      <c r="J283" s="194"/>
      <c r="K283" s="194"/>
      <c r="L283" s="194"/>
      <c r="M283" s="194"/>
      <c r="N283" s="194"/>
      <c r="O283" s="196"/>
      <c r="P283" s="194"/>
      <c r="Q283" s="196"/>
      <c r="R283" s="196"/>
      <c r="S283" s="194"/>
      <c r="T283" s="184"/>
      <c r="U283" s="183"/>
    </row>
    <row r="284" spans="3:22" x14ac:dyDescent="0.25">
      <c r="C284" s="201"/>
      <c r="D284" s="202" t="s">
        <v>1035</v>
      </c>
      <c r="E284" s="192"/>
      <c r="F284" s="203"/>
      <c r="G284" s="194"/>
      <c r="H284" s="195"/>
      <c r="I284" s="194"/>
      <c r="J284" s="194"/>
      <c r="K284" s="194"/>
      <c r="L284" s="194"/>
      <c r="M284" s="194"/>
      <c r="N284" s="194"/>
      <c r="O284" s="196"/>
      <c r="P284" s="194"/>
      <c r="Q284" s="196"/>
      <c r="R284" s="196"/>
      <c r="S284" s="194"/>
      <c r="T284" s="184"/>
      <c r="U284" s="183"/>
    </row>
    <row r="285" spans="3:22" x14ac:dyDescent="0.25">
      <c r="C285" s="197" t="s">
        <v>1036</v>
      </c>
      <c r="D285" s="205" t="s">
        <v>1037</v>
      </c>
      <c r="E285" s="192" t="s">
        <v>1038</v>
      </c>
      <c r="F285" s="203" t="s">
        <v>262</v>
      </c>
      <c r="G285" s="194"/>
      <c r="H285" s="195" t="s">
        <v>33</v>
      </c>
      <c r="I285" s="194"/>
      <c r="J285" s="194">
        <v>7681.0634099999997</v>
      </c>
      <c r="K285" s="194">
        <f t="shared" si="44"/>
        <v>8153.4488097150006</v>
      </c>
      <c r="L285" s="194">
        <f t="shared" si="53"/>
        <v>16306.897619430001</v>
      </c>
      <c r="M285" s="194">
        <v>0</v>
      </c>
      <c r="N285" s="194">
        <v>0</v>
      </c>
      <c r="O285" s="196">
        <f t="shared" ref="O285:O324" si="59">N285*2</f>
        <v>0</v>
      </c>
      <c r="P285" s="194">
        <v>0</v>
      </c>
      <c r="Q285" s="196">
        <f t="shared" ref="Q285:Q324" si="60">P285*2</f>
        <v>0</v>
      </c>
      <c r="R285" s="196">
        <f t="shared" ref="R285:R324" si="61">M285*2</f>
        <v>0</v>
      </c>
      <c r="S285" s="194">
        <v>0</v>
      </c>
      <c r="T285" s="184">
        <f t="shared" ref="T285:T324" si="62">S285*2</f>
        <v>0</v>
      </c>
      <c r="U285" s="183">
        <f t="shared" ref="U285" si="63">L285+O285+Q285+R285+T285</f>
        <v>16306.897619430001</v>
      </c>
    </row>
    <row r="286" spans="3:22" x14ac:dyDescent="0.25">
      <c r="C286" s="197" t="s">
        <v>1039</v>
      </c>
      <c r="D286" s="205" t="s">
        <v>1040</v>
      </c>
      <c r="E286" s="192" t="s">
        <v>1041</v>
      </c>
      <c r="F286" s="203" t="s">
        <v>219</v>
      </c>
      <c r="G286" s="194"/>
      <c r="H286" s="195" t="s">
        <v>33</v>
      </c>
      <c r="I286" s="194"/>
      <c r="J286" s="194">
        <v>5081.6546599999992</v>
      </c>
      <c r="K286" s="194">
        <f>J286*1.0615</f>
        <v>5394.1764215899993</v>
      </c>
      <c r="L286" s="194">
        <f>K286*2</f>
        <v>10788.352843179999</v>
      </c>
      <c r="M286" s="194">
        <v>0</v>
      </c>
      <c r="N286" s="194">
        <v>0</v>
      </c>
      <c r="O286" s="196">
        <f>N286*2</f>
        <v>0</v>
      </c>
      <c r="P286" s="194">
        <v>0</v>
      </c>
      <c r="Q286" s="196">
        <f>P286*2</f>
        <v>0</v>
      </c>
      <c r="R286" s="196">
        <f>M286*2</f>
        <v>0</v>
      </c>
      <c r="S286" s="194">
        <v>0</v>
      </c>
      <c r="T286" s="184">
        <f>S286*2</f>
        <v>0</v>
      </c>
      <c r="U286" s="183">
        <f>L286+O286+Q286+R286+T286</f>
        <v>10788.352843179999</v>
      </c>
      <c r="V286" s="186"/>
    </row>
    <row r="287" spans="3:22" x14ac:dyDescent="0.25">
      <c r="C287" s="197" t="s">
        <v>1042</v>
      </c>
      <c r="D287" s="205" t="s">
        <v>1043</v>
      </c>
      <c r="E287" s="192" t="s">
        <v>1044</v>
      </c>
      <c r="F287" s="203" t="s">
        <v>1045</v>
      </c>
      <c r="G287" s="194"/>
      <c r="H287" s="195" t="s">
        <v>33</v>
      </c>
      <c r="I287" s="194"/>
      <c r="J287" s="194">
        <v>7775.3380499999994</v>
      </c>
      <c r="K287" s="194">
        <f t="shared" ref="K287:K330" si="64">J287*1.0615</f>
        <v>8253.5213400749999</v>
      </c>
      <c r="L287" s="194">
        <f t="shared" si="53"/>
        <v>16507.04268015</v>
      </c>
      <c r="M287" s="194">
        <v>0</v>
      </c>
      <c r="N287" s="194">
        <v>0</v>
      </c>
      <c r="O287" s="196">
        <f>N287*2</f>
        <v>0</v>
      </c>
      <c r="P287" s="194">
        <v>0</v>
      </c>
      <c r="Q287" s="196">
        <f>P287*2</f>
        <v>0</v>
      </c>
      <c r="R287" s="196">
        <f>M287*2</f>
        <v>0</v>
      </c>
      <c r="S287" s="194">
        <v>0</v>
      </c>
      <c r="T287" s="184">
        <f>S287*2</f>
        <v>0</v>
      </c>
      <c r="U287" s="183">
        <f>L287+O287+Q287+R287+T287</f>
        <v>16507.04268015</v>
      </c>
    </row>
    <row r="288" spans="3:22" x14ac:dyDescent="0.25">
      <c r="C288" s="197"/>
      <c r="D288" s="205"/>
      <c r="E288" s="192"/>
      <c r="F288" s="203"/>
      <c r="G288" s="194"/>
      <c r="H288" s="195"/>
      <c r="I288" s="194"/>
      <c r="J288" s="194"/>
      <c r="K288" s="194"/>
      <c r="L288" s="194"/>
      <c r="M288" s="194"/>
      <c r="N288" s="194"/>
      <c r="O288" s="196"/>
      <c r="P288" s="194"/>
      <c r="Q288" s="196"/>
      <c r="R288" s="196"/>
      <c r="S288" s="194"/>
      <c r="T288" s="184"/>
      <c r="U288" s="183"/>
    </row>
    <row r="289" spans="2:22" x14ac:dyDescent="0.25">
      <c r="C289" s="201"/>
      <c r="D289" s="202" t="s">
        <v>1046</v>
      </c>
      <c r="E289" s="192"/>
      <c r="F289" s="203"/>
      <c r="G289" s="194"/>
      <c r="H289" s="195"/>
      <c r="I289" s="194"/>
      <c r="J289" s="194"/>
      <c r="K289" s="194"/>
      <c r="L289" s="194"/>
      <c r="M289" s="194"/>
      <c r="N289" s="194"/>
      <c r="O289" s="196"/>
      <c r="P289" s="194"/>
      <c r="Q289" s="196"/>
      <c r="R289" s="196"/>
      <c r="S289" s="194"/>
      <c r="T289" s="184"/>
      <c r="U289" s="183"/>
      <c r="V289" s="207"/>
    </row>
    <row r="290" spans="2:22" x14ac:dyDescent="0.25">
      <c r="C290" s="197" t="s">
        <v>1047</v>
      </c>
      <c r="D290" s="205" t="s">
        <v>1048</v>
      </c>
      <c r="E290" s="192" t="s">
        <v>1049</v>
      </c>
      <c r="F290" s="203" t="s">
        <v>219</v>
      </c>
      <c r="G290" s="195" t="s">
        <v>33</v>
      </c>
      <c r="H290" s="206"/>
      <c r="I290" s="194"/>
      <c r="J290" s="194">
        <v>5097.4186499999996</v>
      </c>
      <c r="K290" s="194">
        <f t="shared" si="64"/>
        <v>5410.9098969750003</v>
      </c>
      <c r="L290" s="194">
        <f t="shared" si="53"/>
        <v>10821.819793950001</v>
      </c>
      <c r="M290" s="194">
        <v>0</v>
      </c>
      <c r="N290" s="194">
        <v>250</v>
      </c>
      <c r="O290" s="196">
        <v>0</v>
      </c>
      <c r="P290" s="194">
        <v>339.82</v>
      </c>
      <c r="Q290" s="196">
        <v>0</v>
      </c>
      <c r="R290" s="196">
        <f t="shared" si="61"/>
        <v>0</v>
      </c>
      <c r="S290" s="194">
        <v>509.6</v>
      </c>
      <c r="T290" s="184">
        <v>0</v>
      </c>
      <c r="U290" s="183">
        <f t="shared" si="51"/>
        <v>10821.819793950001</v>
      </c>
      <c r="V290" s="207"/>
    </row>
    <row r="291" spans="2:22" x14ac:dyDescent="0.25">
      <c r="C291" s="197" t="s">
        <v>1050</v>
      </c>
      <c r="D291" s="205" t="s">
        <v>1051</v>
      </c>
      <c r="E291" s="192" t="s">
        <v>1052</v>
      </c>
      <c r="F291" s="203" t="s">
        <v>1053</v>
      </c>
      <c r="G291" s="194"/>
      <c r="H291" s="195" t="s">
        <v>33</v>
      </c>
      <c r="I291" s="194"/>
      <c r="J291" s="194">
        <v>3314.7577900000006</v>
      </c>
      <c r="K291" s="194">
        <f t="shared" si="64"/>
        <v>3518.6153940850008</v>
      </c>
      <c r="L291" s="194">
        <f t="shared" si="53"/>
        <v>7037.2307881700017</v>
      </c>
      <c r="M291" s="194">
        <v>809.34</v>
      </c>
      <c r="N291" s="194"/>
      <c r="O291" s="196">
        <f t="shared" si="59"/>
        <v>0</v>
      </c>
      <c r="P291" s="194">
        <v>0</v>
      </c>
      <c r="Q291" s="196">
        <f t="shared" si="60"/>
        <v>0</v>
      </c>
      <c r="R291" s="196">
        <f t="shared" si="61"/>
        <v>1618.68</v>
      </c>
      <c r="S291" s="194"/>
      <c r="T291" s="184">
        <f t="shared" si="62"/>
        <v>0</v>
      </c>
      <c r="U291" s="183">
        <f t="shared" si="51"/>
        <v>8655.910788170002</v>
      </c>
    </row>
    <row r="292" spans="2:22" x14ac:dyDescent="0.25">
      <c r="C292" s="197" t="s">
        <v>1054</v>
      </c>
      <c r="D292" s="205" t="s">
        <v>1055</v>
      </c>
      <c r="E292" s="192" t="s">
        <v>1056</v>
      </c>
      <c r="F292" s="203" t="s">
        <v>1053</v>
      </c>
      <c r="G292" s="194"/>
      <c r="H292" s="195" t="s">
        <v>33</v>
      </c>
      <c r="I292" s="194"/>
      <c r="J292" s="194">
        <v>3314.7577899999997</v>
      </c>
      <c r="K292" s="194">
        <f t="shared" si="64"/>
        <v>3518.6153940849999</v>
      </c>
      <c r="L292" s="194">
        <f t="shared" si="53"/>
        <v>7037.2307881699999</v>
      </c>
      <c r="M292" s="194">
        <v>809.34</v>
      </c>
      <c r="N292" s="194">
        <v>0</v>
      </c>
      <c r="O292" s="196">
        <f t="shared" si="59"/>
        <v>0</v>
      </c>
      <c r="P292" s="194">
        <v>0</v>
      </c>
      <c r="Q292" s="196">
        <f t="shared" si="60"/>
        <v>0</v>
      </c>
      <c r="R292" s="196">
        <f t="shared" si="61"/>
        <v>1618.68</v>
      </c>
      <c r="S292" s="194">
        <v>0</v>
      </c>
      <c r="T292" s="184">
        <f t="shared" si="62"/>
        <v>0</v>
      </c>
      <c r="U292" s="183">
        <f t="shared" si="51"/>
        <v>8655.9107881700002</v>
      </c>
      <c r="V292" s="207"/>
    </row>
    <row r="293" spans="2:22" x14ac:dyDescent="0.25">
      <c r="C293" s="197" t="s">
        <v>1057</v>
      </c>
      <c r="D293" s="205" t="s">
        <v>1058</v>
      </c>
      <c r="E293" s="192" t="s">
        <v>1059</v>
      </c>
      <c r="F293" s="203" t="s">
        <v>1053</v>
      </c>
      <c r="G293" s="194"/>
      <c r="H293" s="195" t="s">
        <v>33</v>
      </c>
      <c r="I293" s="194"/>
      <c r="J293" s="194">
        <v>7939.2154999999993</v>
      </c>
      <c r="K293" s="194">
        <f t="shared" si="64"/>
        <v>8427.477253250001</v>
      </c>
      <c r="L293" s="194">
        <f t="shared" si="53"/>
        <v>16854.954506500002</v>
      </c>
      <c r="M293" s="194">
        <v>0</v>
      </c>
      <c r="N293" s="194">
        <v>0</v>
      </c>
      <c r="O293" s="196">
        <f t="shared" si="59"/>
        <v>0</v>
      </c>
      <c r="P293" s="194">
        <v>0</v>
      </c>
      <c r="Q293" s="196">
        <f t="shared" si="60"/>
        <v>0</v>
      </c>
      <c r="R293" s="196">
        <f t="shared" si="61"/>
        <v>0</v>
      </c>
      <c r="S293" s="194">
        <v>0</v>
      </c>
      <c r="T293" s="184">
        <f t="shared" si="62"/>
        <v>0</v>
      </c>
      <c r="U293" s="183">
        <f t="shared" si="51"/>
        <v>16854.954506500002</v>
      </c>
      <c r="V293" s="207"/>
    </row>
    <row r="294" spans="2:22" x14ac:dyDescent="0.25">
      <c r="C294" s="197" t="s">
        <v>1060</v>
      </c>
      <c r="D294" s="205" t="s">
        <v>1061</v>
      </c>
      <c r="E294" s="192" t="s">
        <v>1062</v>
      </c>
      <c r="F294" s="203" t="s">
        <v>1053</v>
      </c>
      <c r="G294" s="194"/>
      <c r="H294" s="195" t="s">
        <v>33</v>
      </c>
      <c r="I294" s="194"/>
      <c r="J294" s="194">
        <v>10154.865429999998</v>
      </c>
      <c r="K294" s="194">
        <f t="shared" si="64"/>
        <v>10779.389653945</v>
      </c>
      <c r="L294" s="194">
        <f t="shared" si="53"/>
        <v>21558.779307889999</v>
      </c>
      <c r="M294" s="194">
        <v>0</v>
      </c>
      <c r="N294" s="194">
        <v>0</v>
      </c>
      <c r="O294" s="196">
        <f t="shared" si="59"/>
        <v>0</v>
      </c>
      <c r="P294" s="194">
        <v>0</v>
      </c>
      <c r="Q294" s="196">
        <f t="shared" si="60"/>
        <v>0</v>
      </c>
      <c r="R294" s="196">
        <f t="shared" si="61"/>
        <v>0</v>
      </c>
      <c r="S294" s="194">
        <v>0</v>
      </c>
      <c r="T294" s="184">
        <f t="shared" si="62"/>
        <v>0</v>
      </c>
      <c r="U294" s="183">
        <f t="shared" si="51"/>
        <v>21558.779307889999</v>
      </c>
    </row>
    <row r="295" spans="2:22" x14ac:dyDescent="0.25">
      <c r="C295" s="197" t="s">
        <v>1063</v>
      </c>
      <c r="D295" s="205" t="s">
        <v>1064</v>
      </c>
      <c r="E295" s="192" t="s">
        <v>1065</v>
      </c>
      <c r="F295" s="203" t="s">
        <v>1053</v>
      </c>
      <c r="G295" s="194"/>
      <c r="H295" s="195" t="s">
        <v>33</v>
      </c>
      <c r="I295" s="194"/>
      <c r="J295" s="194">
        <v>3473.4183799999996</v>
      </c>
      <c r="K295" s="194">
        <f t="shared" si="64"/>
        <v>3687.0336103700001</v>
      </c>
      <c r="L295" s="194">
        <f>K295*2</f>
        <v>7374.0672207400003</v>
      </c>
      <c r="M295" s="194">
        <v>809</v>
      </c>
      <c r="N295" s="194">
        <v>0</v>
      </c>
      <c r="O295" s="196">
        <f>N295*2</f>
        <v>0</v>
      </c>
      <c r="P295" s="194">
        <v>0</v>
      </c>
      <c r="Q295" s="196">
        <f>P295*2</f>
        <v>0</v>
      </c>
      <c r="R295" s="196">
        <f>M295*2</f>
        <v>1618</v>
      </c>
      <c r="S295" s="194">
        <v>0</v>
      </c>
      <c r="T295" s="184">
        <f>S295*2</f>
        <v>0</v>
      </c>
      <c r="U295" s="183">
        <f>L295+O295+Q295+R295+T295</f>
        <v>8992.0672207400003</v>
      </c>
      <c r="V295" s="213"/>
    </row>
    <row r="296" spans="2:22" x14ac:dyDescent="0.25">
      <c r="C296" s="197" t="s">
        <v>1066</v>
      </c>
      <c r="D296" s="205" t="s">
        <v>1067</v>
      </c>
      <c r="E296" s="192" t="s">
        <v>1068</v>
      </c>
      <c r="F296" s="203" t="s">
        <v>1053</v>
      </c>
      <c r="G296" s="194"/>
      <c r="H296" s="195" t="s">
        <v>33</v>
      </c>
      <c r="I296" s="194"/>
      <c r="J296" s="194">
        <v>3167.3866499999999</v>
      </c>
      <c r="K296" s="194">
        <f t="shared" si="64"/>
        <v>3362.1809289750004</v>
      </c>
      <c r="L296" s="194">
        <f t="shared" si="53"/>
        <v>6724.3618579500007</v>
      </c>
      <c r="M296" s="194">
        <v>857.9</v>
      </c>
      <c r="N296" s="194">
        <v>0</v>
      </c>
      <c r="O296" s="196">
        <f t="shared" si="59"/>
        <v>0</v>
      </c>
      <c r="P296" s="194">
        <v>0</v>
      </c>
      <c r="Q296" s="196">
        <f t="shared" si="60"/>
        <v>0</v>
      </c>
      <c r="R296" s="196">
        <f t="shared" si="61"/>
        <v>1715.8</v>
      </c>
      <c r="S296" s="194">
        <v>0</v>
      </c>
      <c r="T296" s="184">
        <f t="shared" si="62"/>
        <v>0</v>
      </c>
      <c r="U296" s="183">
        <f t="shared" si="51"/>
        <v>8440.1618579500009</v>
      </c>
      <c r="V296" s="207"/>
    </row>
    <row r="297" spans="2:22" x14ac:dyDescent="0.25">
      <c r="C297" s="197" t="s">
        <v>1069</v>
      </c>
      <c r="D297" s="205" t="s">
        <v>1070</v>
      </c>
      <c r="E297" s="192" t="s">
        <v>1071</v>
      </c>
      <c r="F297" s="203" t="s">
        <v>1053</v>
      </c>
      <c r="G297" s="194"/>
      <c r="H297" s="195" t="s">
        <v>33</v>
      </c>
      <c r="I297" s="194"/>
      <c r="J297" s="194">
        <v>3669.3908599999995</v>
      </c>
      <c r="K297" s="194">
        <f t="shared" si="64"/>
        <v>3895.0583978899999</v>
      </c>
      <c r="L297" s="194">
        <f t="shared" si="53"/>
        <v>7790.1167957799998</v>
      </c>
      <c r="M297" s="194">
        <v>809.45</v>
      </c>
      <c r="N297" s="194">
        <v>0</v>
      </c>
      <c r="O297" s="196">
        <f t="shared" si="59"/>
        <v>0</v>
      </c>
      <c r="P297" s="194">
        <v>0</v>
      </c>
      <c r="Q297" s="196">
        <f t="shared" si="60"/>
        <v>0</v>
      </c>
      <c r="R297" s="196">
        <f t="shared" si="61"/>
        <v>1618.9</v>
      </c>
      <c r="S297" s="194">
        <v>0</v>
      </c>
      <c r="T297" s="184">
        <f t="shared" si="62"/>
        <v>0</v>
      </c>
      <c r="U297" s="183">
        <f t="shared" si="51"/>
        <v>9409.0167957800004</v>
      </c>
      <c r="V297" s="207"/>
    </row>
    <row r="298" spans="2:22" x14ac:dyDescent="0.25">
      <c r="C298" s="197" t="s">
        <v>1072</v>
      </c>
      <c r="D298" s="205" t="s">
        <v>1073</v>
      </c>
      <c r="E298" s="192" t="s">
        <v>1074</v>
      </c>
      <c r="F298" s="203" t="s">
        <v>1053</v>
      </c>
      <c r="G298" s="194"/>
      <c r="H298" s="195" t="s">
        <v>33</v>
      </c>
      <c r="I298" s="194"/>
      <c r="J298" s="194">
        <v>5144.5765899999997</v>
      </c>
      <c r="K298" s="194">
        <f t="shared" si="64"/>
        <v>5460.9680502850006</v>
      </c>
      <c r="L298" s="194">
        <f t="shared" si="53"/>
        <v>10921.936100570001</v>
      </c>
      <c r="M298" s="194">
        <v>0</v>
      </c>
      <c r="N298" s="194">
        <v>0</v>
      </c>
      <c r="O298" s="196">
        <f t="shared" si="59"/>
        <v>0</v>
      </c>
      <c r="P298" s="194">
        <v>0</v>
      </c>
      <c r="Q298" s="196">
        <f t="shared" si="60"/>
        <v>0</v>
      </c>
      <c r="R298" s="196">
        <f t="shared" si="61"/>
        <v>0</v>
      </c>
      <c r="S298" s="194">
        <v>0</v>
      </c>
      <c r="T298" s="184">
        <f t="shared" si="62"/>
        <v>0</v>
      </c>
      <c r="U298" s="183">
        <f t="shared" si="51"/>
        <v>10921.936100570001</v>
      </c>
      <c r="V298" s="207"/>
    </row>
    <row r="299" spans="2:22" x14ac:dyDescent="0.25">
      <c r="C299" s="197" t="s">
        <v>1075</v>
      </c>
      <c r="D299" s="205" t="s">
        <v>1076</v>
      </c>
      <c r="E299" s="192" t="s">
        <v>1077</v>
      </c>
      <c r="F299" s="203" t="s">
        <v>1078</v>
      </c>
      <c r="G299" s="194"/>
      <c r="H299" s="195" t="s">
        <v>33</v>
      </c>
      <c r="I299" s="194"/>
      <c r="J299" s="194">
        <v>5916.5893899999992</v>
      </c>
      <c r="K299" s="194">
        <f t="shared" si="64"/>
        <v>6280.4596374849998</v>
      </c>
      <c r="L299" s="194">
        <f t="shared" si="53"/>
        <v>12560.91927497</v>
      </c>
      <c r="M299" s="194">
        <v>989.28</v>
      </c>
      <c r="N299" s="194">
        <v>0</v>
      </c>
      <c r="O299" s="196">
        <f t="shared" si="59"/>
        <v>0</v>
      </c>
      <c r="P299" s="194">
        <v>0</v>
      </c>
      <c r="Q299" s="196">
        <f t="shared" si="60"/>
        <v>0</v>
      </c>
      <c r="R299" s="196">
        <f t="shared" si="61"/>
        <v>1978.56</v>
      </c>
      <c r="S299" s="194">
        <v>0</v>
      </c>
      <c r="T299" s="184">
        <f t="shared" si="62"/>
        <v>0</v>
      </c>
      <c r="U299" s="183">
        <f t="shared" si="51"/>
        <v>14539.479274969999</v>
      </c>
      <c r="V299" s="207"/>
    </row>
    <row r="300" spans="2:22" x14ac:dyDescent="0.25">
      <c r="C300" s="197" t="s">
        <v>1079</v>
      </c>
      <c r="D300" s="205" t="s">
        <v>1080</v>
      </c>
      <c r="E300" s="192" t="s">
        <v>1081</v>
      </c>
      <c r="F300" s="203" t="s">
        <v>1053</v>
      </c>
      <c r="G300" s="194"/>
      <c r="H300" s="195" t="s">
        <v>33</v>
      </c>
      <c r="I300" s="194"/>
      <c r="J300" s="194">
        <v>4943.5831399999988</v>
      </c>
      <c r="K300" s="194">
        <f t="shared" si="64"/>
        <v>5247.6135031099993</v>
      </c>
      <c r="L300" s="194">
        <f t="shared" si="53"/>
        <v>10495.227006219999</v>
      </c>
      <c r="M300" s="194">
        <v>0</v>
      </c>
      <c r="N300" s="194">
        <v>0</v>
      </c>
      <c r="O300" s="196">
        <f t="shared" si="59"/>
        <v>0</v>
      </c>
      <c r="P300" s="194">
        <v>0</v>
      </c>
      <c r="Q300" s="196">
        <f t="shared" si="60"/>
        <v>0</v>
      </c>
      <c r="R300" s="196">
        <f t="shared" si="61"/>
        <v>0</v>
      </c>
      <c r="S300" s="194">
        <v>0</v>
      </c>
      <c r="T300" s="184">
        <f t="shared" si="62"/>
        <v>0</v>
      </c>
      <c r="U300" s="183">
        <f t="shared" si="51"/>
        <v>10495.227006219999</v>
      </c>
      <c r="V300" s="207"/>
    </row>
    <row r="301" spans="2:22" x14ac:dyDescent="0.25">
      <c r="C301" s="197" t="s">
        <v>1082</v>
      </c>
      <c r="D301" s="205" t="s">
        <v>1083</v>
      </c>
      <c r="E301" s="192" t="s">
        <v>1084</v>
      </c>
      <c r="F301" s="203" t="s">
        <v>1053</v>
      </c>
      <c r="G301" s="194"/>
      <c r="H301" s="195" t="s">
        <v>33</v>
      </c>
      <c r="I301" s="194"/>
      <c r="J301" s="194">
        <v>3829.9278699999995</v>
      </c>
      <c r="K301" s="194">
        <f t="shared" si="64"/>
        <v>4065.4684340049998</v>
      </c>
      <c r="L301" s="194">
        <f t="shared" si="53"/>
        <v>8130.9368680099997</v>
      </c>
      <c r="M301" s="194">
        <v>906.87</v>
      </c>
      <c r="N301" s="194">
        <v>0</v>
      </c>
      <c r="O301" s="196">
        <f t="shared" si="59"/>
        <v>0</v>
      </c>
      <c r="P301" s="194">
        <v>0</v>
      </c>
      <c r="Q301" s="196">
        <f t="shared" si="60"/>
        <v>0</v>
      </c>
      <c r="R301" s="196">
        <f t="shared" si="61"/>
        <v>1813.74</v>
      </c>
      <c r="S301" s="194">
        <v>0</v>
      </c>
      <c r="T301" s="184">
        <f t="shared" si="62"/>
        <v>0</v>
      </c>
      <c r="U301" s="183">
        <f t="shared" si="51"/>
        <v>9944.6768680099995</v>
      </c>
      <c r="V301" s="207"/>
    </row>
    <row r="302" spans="2:22" x14ac:dyDescent="0.25">
      <c r="C302" s="197" t="s">
        <v>1085</v>
      </c>
      <c r="D302" s="205" t="s">
        <v>1086</v>
      </c>
      <c r="E302" s="192" t="s">
        <v>1087</v>
      </c>
      <c r="F302" s="203" t="s">
        <v>1053</v>
      </c>
      <c r="G302" s="194"/>
      <c r="H302" s="195" t="s">
        <v>33</v>
      </c>
      <c r="I302" s="194"/>
      <c r="J302" s="194">
        <v>5144.7518599999994</v>
      </c>
      <c r="K302" s="194">
        <f t="shared" si="64"/>
        <v>5461.1540993899998</v>
      </c>
      <c r="L302" s="194">
        <f t="shared" si="53"/>
        <v>10922.30819878</v>
      </c>
      <c r="M302" s="194">
        <v>0</v>
      </c>
      <c r="N302" s="194">
        <v>0</v>
      </c>
      <c r="O302" s="196">
        <f t="shared" si="59"/>
        <v>0</v>
      </c>
      <c r="P302" s="194">
        <v>0</v>
      </c>
      <c r="Q302" s="196">
        <f t="shared" si="60"/>
        <v>0</v>
      </c>
      <c r="R302" s="196">
        <f t="shared" si="61"/>
        <v>0</v>
      </c>
      <c r="S302" s="194">
        <v>0</v>
      </c>
      <c r="T302" s="184">
        <f t="shared" si="62"/>
        <v>0</v>
      </c>
      <c r="U302" s="183">
        <f t="shared" si="51"/>
        <v>10922.30819878</v>
      </c>
      <c r="V302" s="207"/>
    </row>
    <row r="303" spans="2:22" x14ac:dyDescent="0.25">
      <c r="C303" s="197" t="s">
        <v>1088</v>
      </c>
      <c r="D303" s="205" t="s">
        <v>1089</v>
      </c>
      <c r="E303" s="192" t="s">
        <v>1090</v>
      </c>
      <c r="F303" s="203" t="s">
        <v>1053</v>
      </c>
      <c r="G303" s="194"/>
      <c r="H303" s="195" t="s">
        <v>33</v>
      </c>
      <c r="I303" s="194"/>
      <c r="J303" s="194">
        <v>3669.3908599999995</v>
      </c>
      <c r="K303" s="194">
        <f t="shared" si="64"/>
        <v>3895.0583978899999</v>
      </c>
      <c r="L303" s="194">
        <f t="shared" si="53"/>
        <v>7790.1167957799998</v>
      </c>
      <c r="M303" s="194">
        <v>809.34</v>
      </c>
      <c r="N303" s="194">
        <v>0</v>
      </c>
      <c r="O303" s="196">
        <f t="shared" si="59"/>
        <v>0</v>
      </c>
      <c r="P303" s="194">
        <v>0</v>
      </c>
      <c r="Q303" s="196">
        <f t="shared" si="60"/>
        <v>0</v>
      </c>
      <c r="R303" s="196">
        <f t="shared" si="61"/>
        <v>1618.68</v>
      </c>
      <c r="S303" s="194">
        <v>0</v>
      </c>
      <c r="T303" s="184">
        <f t="shared" si="62"/>
        <v>0</v>
      </c>
      <c r="U303" s="183">
        <f t="shared" si="51"/>
        <v>9408.7967957799992</v>
      </c>
      <c r="V303" s="207"/>
    </row>
    <row r="304" spans="2:22" x14ac:dyDescent="0.25">
      <c r="B304" s="232"/>
      <c r="C304" s="197" t="s">
        <v>1091</v>
      </c>
      <c r="D304" s="198" t="s">
        <v>1092</v>
      </c>
      <c r="E304" s="199" t="s">
        <v>1093</v>
      </c>
      <c r="F304" s="203" t="s">
        <v>1053</v>
      </c>
      <c r="G304" s="194"/>
      <c r="H304" s="195" t="s">
        <v>33</v>
      </c>
      <c r="I304" s="194"/>
      <c r="J304" s="194"/>
      <c r="K304" s="194">
        <v>3933.31</v>
      </c>
      <c r="L304" s="194">
        <f t="shared" si="53"/>
        <v>7866.62</v>
      </c>
      <c r="M304" s="194">
        <v>0</v>
      </c>
      <c r="N304" s="194">
        <v>0</v>
      </c>
      <c r="O304" s="196">
        <f t="shared" si="59"/>
        <v>0</v>
      </c>
      <c r="P304" s="194">
        <v>0</v>
      </c>
      <c r="Q304" s="196">
        <f t="shared" si="60"/>
        <v>0</v>
      </c>
      <c r="R304" s="196">
        <f t="shared" si="61"/>
        <v>0</v>
      </c>
      <c r="S304" s="194">
        <v>0</v>
      </c>
      <c r="T304" s="184">
        <f t="shared" si="62"/>
        <v>0</v>
      </c>
      <c r="U304" s="183">
        <f t="shared" si="51"/>
        <v>7866.62</v>
      </c>
      <c r="V304" s="207"/>
    </row>
    <row r="305" spans="2:22" x14ac:dyDescent="0.25">
      <c r="B305" s="232"/>
      <c r="C305" s="197" t="s">
        <v>1094</v>
      </c>
      <c r="D305" s="198" t="s">
        <v>1095</v>
      </c>
      <c r="E305" s="199" t="s">
        <v>1096</v>
      </c>
      <c r="F305" s="203" t="s">
        <v>1053</v>
      </c>
      <c r="G305" s="194"/>
      <c r="H305" s="195" t="s">
        <v>33</v>
      </c>
      <c r="I305" s="194"/>
      <c r="J305" s="194"/>
      <c r="K305" s="194">
        <v>4481.5</v>
      </c>
      <c r="L305" s="194">
        <f t="shared" si="53"/>
        <v>8963</v>
      </c>
      <c r="M305" s="194">
        <v>0</v>
      </c>
      <c r="N305" s="194">
        <v>0</v>
      </c>
      <c r="O305" s="196">
        <f t="shared" si="59"/>
        <v>0</v>
      </c>
      <c r="P305" s="194">
        <v>0</v>
      </c>
      <c r="Q305" s="196">
        <f t="shared" si="60"/>
        <v>0</v>
      </c>
      <c r="R305" s="196">
        <f t="shared" si="61"/>
        <v>0</v>
      </c>
      <c r="S305" s="194">
        <v>0</v>
      </c>
      <c r="T305" s="184">
        <f t="shared" si="62"/>
        <v>0</v>
      </c>
      <c r="U305" s="183">
        <f t="shared" si="51"/>
        <v>8963</v>
      </c>
      <c r="V305" s="207"/>
    </row>
    <row r="306" spans="2:22" x14ac:dyDescent="0.25">
      <c r="B306" s="232"/>
      <c r="C306" s="197" t="s">
        <v>1097</v>
      </c>
      <c r="D306" s="198" t="s">
        <v>1098</v>
      </c>
      <c r="E306" s="199" t="s">
        <v>1099</v>
      </c>
      <c r="F306" s="203" t="s">
        <v>1053</v>
      </c>
      <c r="G306" s="194"/>
      <c r="H306" s="195" t="s">
        <v>33</v>
      </c>
      <c r="I306" s="194"/>
      <c r="J306" s="194"/>
      <c r="K306" s="194">
        <v>3933.5</v>
      </c>
      <c r="L306" s="194">
        <f t="shared" si="53"/>
        <v>7867</v>
      </c>
      <c r="M306" s="194">
        <v>0</v>
      </c>
      <c r="N306" s="194">
        <v>0</v>
      </c>
      <c r="O306" s="196">
        <v>0</v>
      </c>
      <c r="P306" s="194">
        <v>0</v>
      </c>
      <c r="Q306" s="196">
        <f t="shared" si="60"/>
        <v>0</v>
      </c>
      <c r="R306" s="196">
        <f t="shared" si="61"/>
        <v>0</v>
      </c>
      <c r="S306" s="194">
        <v>0</v>
      </c>
      <c r="T306" s="184">
        <f t="shared" si="62"/>
        <v>0</v>
      </c>
      <c r="U306" s="183">
        <f t="shared" si="51"/>
        <v>7867</v>
      </c>
      <c r="V306" s="207"/>
    </row>
    <row r="307" spans="2:22" x14ac:dyDescent="0.25">
      <c r="B307" s="232"/>
      <c r="C307" s="197" t="s">
        <v>1100</v>
      </c>
      <c r="D307" s="198" t="s">
        <v>1101</v>
      </c>
      <c r="E307" s="199" t="s">
        <v>1102</v>
      </c>
      <c r="F307" s="203" t="s">
        <v>219</v>
      </c>
      <c r="G307" s="194"/>
      <c r="H307" s="195" t="s">
        <v>33</v>
      </c>
      <c r="I307" s="194"/>
      <c r="J307" s="194"/>
      <c r="K307" s="194">
        <v>4934.3</v>
      </c>
      <c r="L307" s="194">
        <f t="shared" si="53"/>
        <v>9868.6</v>
      </c>
      <c r="M307" s="194">
        <v>0</v>
      </c>
      <c r="N307" s="194">
        <v>0</v>
      </c>
      <c r="O307" s="196">
        <v>0</v>
      </c>
      <c r="P307" s="194">
        <v>0</v>
      </c>
      <c r="Q307" s="196">
        <v>0</v>
      </c>
      <c r="R307" s="196">
        <f t="shared" si="61"/>
        <v>0</v>
      </c>
      <c r="S307" s="194">
        <v>0</v>
      </c>
      <c r="T307" s="184">
        <f t="shared" si="62"/>
        <v>0</v>
      </c>
      <c r="U307" s="183">
        <f t="shared" si="51"/>
        <v>9868.6</v>
      </c>
      <c r="V307" s="207"/>
    </row>
    <row r="308" spans="2:22" x14ac:dyDescent="0.25">
      <c r="B308" s="232"/>
      <c r="C308" s="197" t="s">
        <v>1103</v>
      </c>
      <c r="D308" s="205" t="s">
        <v>1104</v>
      </c>
      <c r="E308" s="192" t="s">
        <v>1105</v>
      </c>
      <c r="F308" s="203" t="s">
        <v>1053</v>
      </c>
      <c r="G308" s="194"/>
      <c r="H308" s="195" t="s">
        <v>33</v>
      </c>
      <c r="I308" s="194"/>
      <c r="J308" s="194">
        <v>3450.9735099999998</v>
      </c>
      <c r="K308" s="194">
        <f t="shared" si="64"/>
        <v>3663.208380865</v>
      </c>
      <c r="L308" s="194">
        <f t="shared" si="53"/>
        <v>7326.41676173</v>
      </c>
      <c r="M308" s="194">
        <v>809.34</v>
      </c>
      <c r="N308" s="194">
        <v>0</v>
      </c>
      <c r="O308" s="196">
        <f t="shared" si="59"/>
        <v>0</v>
      </c>
      <c r="P308" s="194">
        <v>0</v>
      </c>
      <c r="Q308" s="196">
        <f t="shared" si="60"/>
        <v>0</v>
      </c>
      <c r="R308" s="196">
        <f t="shared" si="61"/>
        <v>1618.68</v>
      </c>
      <c r="S308" s="194">
        <v>0</v>
      </c>
      <c r="T308" s="184">
        <f t="shared" si="62"/>
        <v>0</v>
      </c>
      <c r="U308" s="183">
        <f t="shared" si="51"/>
        <v>8945.0967617299993</v>
      </c>
      <c r="V308" s="207"/>
    </row>
    <row r="309" spans="2:22" x14ac:dyDescent="0.25">
      <c r="B309" s="232"/>
      <c r="C309" s="201" t="s">
        <v>1106</v>
      </c>
      <c r="D309" s="198" t="s">
        <v>1107</v>
      </c>
      <c r="E309" s="199" t="s">
        <v>1108</v>
      </c>
      <c r="F309" s="203" t="s">
        <v>1053</v>
      </c>
      <c r="G309" s="194"/>
      <c r="H309" s="195" t="s">
        <v>33</v>
      </c>
      <c r="I309" s="194"/>
      <c r="J309" s="194">
        <v>3136.6009899999999</v>
      </c>
      <c r="K309" s="194">
        <f t="shared" si="64"/>
        <v>3329.501950885</v>
      </c>
      <c r="L309" s="194">
        <f t="shared" si="53"/>
        <v>6659.0039017700001</v>
      </c>
      <c r="M309" s="194">
        <v>0</v>
      </c>
      <c r="N309" s="233">
        <v>0</v>
      </c>
      <c r="O309" s="196">
        <f t="shared" si="59"/>
        <v>0</v>
      </c>
      <c r="P309" s="194">
        <v>0</v>
      </c>
      <c r="Q309" s="196">
        <f t="shared" si="60"/>
        <v>0</v>
      </c>
      <c r="R309" s="196">
        <f t="shared" si="61"/>
        <v>0</v>
      </c>
      <c r="S309" s="233">
        <v>0</v>
      </c>
      <c r="T309" s="184">
        <f t="shared" si="62"/>
        <v>0</v>
      </c>
      <c r="U309" s="183">
        <f t="shared" si="51"/>
        <v>6659.0039017700001</v>
      </c>
      <c r="V309" s="207"/>
    </row>
    <row r="310" spans="2:22" x14ac:dyDescent="0.25">
      <c r="B310" s="232"/>
      <c r="C310" s="201" t="s">
        <v>1109</v>
      </c>
      <c r="D310" s="198" t="s">
        <v>1110</v>
      </c>
      <c r="E310" s="199" t="s">
        <v>1111</v>
      </c>
      <c r="F310" s="203" t="s">
        <v>1053</v>
      </c>
      <c r="G310" s="194"/>
      <c r="H310" s="195" t="s">
        <v>33</v>
      </c>
      <c r="I310" s="194"/>
      <c r="J310" s="194">
        <v>3136.6009899999999</v>
      </c>
      <c r="K310" s="194">
        <f t="shared" si="64"/>
        <v>3329.501950885</v>
      </c>
      <c r="L310" s="194">
        <f t="shared" si="53"/>
        <v>6659.0039017700001</v>
      </c>
      <c r="M310" s="194">
        <v>0</v>
      </c>
      <c r="N310" s="233">
        <v>0</v>
      </c>
      <c r="O310" s="196">
        <f t="shared" si="59"/>
        <v>0</v>
      </c>
      <c r="P310" s="194">
        <v>0</v>
      </c>
      <c r="Q310" s="196">
        <f t="shared" si="60"/>
        <v>0</v>
      </c>
      <c r="R310" s="196">
        <f t="shared" si="61"/>
        <v>0</v>
      </c>
      <c r="S310" s="233">
        <v>0</v>
      </c>
      <c r="T310" s="184">
        <f t="shared" si="62"/>
        <v>0</v>
      </c>
      <c r="U310" s="183">
        <f t="shared" si="51"/>
        <v>6659.0039017700001</v>
      </c>
      <c r="V310" s="207"/>
    </row>
    <row r="311" spans="2:22" x14ac:dyDescent="0.25">
      <c r="B311" s="232"/>
      <c r="C311" s="201" t="s">
        <v>1112</v>
      </c>
      <c r="D311" s="198" t="s">
        <v>1113</v>
      </c>
      <c r="E311" s="199" t="s">
        <v>1114</v>
      </c>
      <c r="F311" s="203" t="s">
        <v>1053</v>
      </c>
      <c r="G311" s="194"/>
      <c r="H311" s="195" t="s">
        <v>33</v>
      </c>
      <c r="I311" s="194"/>
      <c r="J311" s="194">
        <v>3234.5872299999996</v>
      </c>
      <c r="K311" s="194">
        <f t="shared" si="64"/>
        <v>3433.5143446450002</v>
      </c>
      <c r="L311" s="194">
        <f t="shared" si="53"/>
        <v>6867.0286892900003</v>
      </c>
      <c r="M311" s="194">
        <v>809.34</v>
      </c>
      <c r="N311" s="233">
        <v>0</v>
      </c>
      <c r="O311" s="196">
        <v>0</v>
      </c>
      <c r="P311" s="194">
        <v>0</v>
      </c>
      <c r="Q311" s="196">
        <f t="shared" si="60"/>
        <v>0</v>
      </c>
      <c r="R311" s="196">
        <f t="shared" si="61"/>
        <v>1618.68</v>
      </c>
      <c r="S311" s="233">
        <v>0</v>
      </c>
      <c r="T311" s="184">
        <v>0</v>
      </c>
      <c r="U311" s="183">
        <f t="shared" si="51"/>
        <v>8485.7086892900006</v>
      </c>
      <c r="V311" s="207"/>
    </row>
    <row r="312" spans="2:22" x14ac:dyDescent="0.25">
      <c r="B312" s="232"/>
      <c r="C312" s="201" t="s">
        <v>1115</v>
      </c>
      <c r="D312" s="198" t="s">
        <v>1116</v>
      </c>
      <c r="E312" s="199" t="s">
        <v>1117</v>
      </c>
      <c r="F312" s="203" t="s">
        <v>1053</v>
      </c>
      <c r="G312" s="194"/>
      <c r="H312" s="195" t="s">
        <v>33</v>
      </c>
      <c r="I312" s="194"/>
      <c r="J312" s="194"/>
      <c r="K312" s="194">
        <v>5173.87</v>
      </c>
      <c r="L312" s="194">
        <f t="shared" si="53"/>
        <v>10347.74</v>
      </c>
      <c r="M312" s="194">
        <v>0</v>
      </c>
      <c r="N312" s="233">
        <v>0</v>
      </c>
      <c r="O312" s="196">
        <v>0</v>
      </c>
      <c r="P312" s="194">
        <v>0</v>
      </c>
      <c r="Q312" s="196">
        <f t="shared" si="60"/>
        <v>0</v>
      </c>
      <c r="R312" s="196">
        <f t="shared" si="61"/>
        <v>0</v>
      </c>
      <c r="S312" s="233">
        <v>0</v>
      </c>
      <c r="T312" s="184">
        <v>0</v>
      </c>
      <c r="U312" s="183">
        <f t="shared" si="51"/>
        <v>10347.74</v>
      </c>
      <c r="V312" s="207"/>
    </row>
    <row r="313" spans="2:22" x14ac:dyDescent="0.25">
      <c r="B313" s="232"/>
      <c r="C313" s="201" t="s">
        <v>1118</v>
      </c>
      <c r="D313" s="198" t="s">
        <v>1119</v>
      </c>
      <c r="E313" s="199" t="s">
        <v>1120</v>
      </c>
      <c r="F313" s="203" t="s">
        <v>219</v>
      </c>
      <c r="G313" s="194"/>
      <c r="H313" s="195" t="s">
        <v>33</v>
      </c>
      <c r="I313" s="194"/>
      <c r="J313" s="194"/>
      <c r="K313" s="194">
        <v>4926.55</v>
      </c>
      <c r="L313" s="194">
        <f t="shared" si="53"/>
        <v>9853.1</v>
      </c>
      <c r="M313" s="194">
        <v>0</v>
      </c>
      <c r="N313" s="233">
        <v>0</v>
      </c>
      <c r="O313" s="196">
        <v>0</v>
      </c>
      <c r="P313" s="194">
        <v>0</v>
      </c>
      <c r="Q313" s="196">
        <f t="shared" si="60"/>
        <v>0</v>
      </c>
      <c r="R313" s="196">
        <f t="shared" si="61"/>
        <v>0</v>
      </c>
      <c r="S313" s="233">
        <v>0</v>
      </c>
      <c r="T313" s="184">
        <v>0</v>
      </c>
      <c r="U313" s="183">
        <f t="shared" si="51"/>
        <v>9853.1</v>
      </c>
      <c r="V313" s="207"/>
    </row>
    <row r="314" spans="2:22" x14ac:dyDescent="0.25">
      <c r="B314" s="232"/>
      <c r="C314" s="201" t="s">
        <v>1121</v>
      </c>
      <c r="D314" s="198" t="s">
        <v>1122</v>
      </c>
      <c r="E314" s="199" t="s">
        <v>1123</v>
      </c>
      <c r="F314" s="203" t="s">
        <v>1053</v>
      </c>
      <c r="G314" s="194"/>
      <c r="H314" s="195" t="s">
        <v>33</v>
      </c>
      <c r="I314" s="194"/>
      <c r="J314" s="194"/>
      <c r="K314" s="194">
        <v>4934.3</v>
      </c>
      <c r="L314" s="194">
        <f t="shared" si="53"/>
        <v>9868.6</v>
      </c>
      <c r="M314" s="194">
        <v>0</v>
      </c>
      <c r="N314" s="233">
        <v>0</v>
      </c>
      <c r="O314" s="196">
        <v>0</v>
      </c>
      <c r="P314" s="194">
        <v>0</v>
      </c>
      <c r="Q314" s="196">
        <f t="shared" si="60"/>
        <v>0</v>
      </c>
      <c r="R314" s="196">
        <f t="shared" si="61"/>
        <v>0</v>
      </c>
      <c r="S314" s="233">
        <v>0</v>
      </c>
      <c r="T314" s="184">
        <v>0</v>
      </c>
      <c r="U314" s="183">
        <f t="shared" si="51"/>
        <v>9868.6</v>
      </c>
      <c r="V314" s="207"/>
    </row>
    <row r="315" spans="2:22" x14ac:dyDescent="0.25">
      <c r="B315" s="232"/>
      <c r="C315" s="201" t="s">
        <v>1124</v>
      </c>
      <c r="D315" s="198" t="s">
        <v>1125</v>
      </c>
      <c r="E315" s="199" t="s">
        <v>1126</v>
      </c>
      <c r="F315" s="203" t="s">
        <v>1053</v>
      </c>
      <c r="G315" s="194"/>
      <c r="H315" s="195" t="s">
        <v>33</v>
      </c>
      <c r="I315" s="194"/>
      <c r="J315" s="194"/>
      <c r="K315" s="194">
        <v>4934.3</v>
      </c>
      <c r="L315" s="194">
        <f t="shared" si="53"/>
        <v>9868.6</v>
      </c>
      <c r="M315" s="194">
        <v>0</v>
      </c>
      <c r="N315" s="233">
        <v>0</v>
      </c>
      <c r="O315" s="196">
        <v>0</v>
      </c>
      <c r="P315" s="194">
        <v>0</v>
      </c>
      <c r="Q315" s="196">
        <f t="shared" si="60"/>
        <v>0</v>
      </c>
      <c r="R315" s="196">
        <f t="shared" si="61"/>
        <v>0</v>
      </c>
      <c r="S315" s="233">
        <v>0</v>
      </c>
      <c r="T315" s="184">
        <v>0</v>
      </c>
      <c r="U315" s="183">
        <f t="shared" si="51"/>
        <v>9868.6</v>
      </c>
      <c r="V315" s="207"/>
    </row>
    <row r="316" spans="2:22" x14ac:dyDescent="0.25">
      <c r="B316" s="232"/>
      <c r="C316" s="201" t="s">
        <v>1127</v>
      </c>
      <c r="D316" s="198" t="s">
        <v>1128</v>
      </c>
      <c r="E316" s="199" t="s">
        <v>1129</v>
      </c>
      <c r="F316" s="203" t="s">
        <v>1053</v>
      </c>
      <c r="G316" s="194"/>
      <c r="H316" s="195" t="s">
        <v>33</v>
      </c>
      <c r="I316" s="194"/>
      <c r="J316" s="194"/>
      <c r="K316" s="194">
        <v>3933.5</v>
      </c>
      <c r="L316" s="194">
        <f t="shared" si="53"/>
        <v>7867</v>
      </c>
      <c r="M316" s="194">
        <v>0</v>
      </c>
      <c r="N316" s="233">
        <v>0</v>
      </c>
      <c r="O316" s="196">
        <v>0</v>
      </c>
      <c r="P316" s="194">
        <v>0</v>
      </c>
      <c r="Q316" s="196">
        <f t="shared" si="60"/>
        <v>0</v>
      </c>
      <c r="R316" s="196">
        <f t="shared" si="61"/>
        <v>0</v>
      </c>
      <c r="S316" s="233">
        <v>0</v>
      </c>
      <c r="T316" s="184">
        <v>0</v>
      </c>
      <c r="U316" s="183">
        <f t="shared" si="51"/>
        <v>7867</v>
      </c>
      <c r="V316" s="207"/>
    </row>
    <row r="317" spans="2:22" x14ac:dyDescent="0.25">
      <c r="C317" s="201" t="s">
        <v>1130</v>
      </c>
      <c r="D317" s="198" t="s">
        <v>1131</v>
      </c>
      <c r="E317" s="199" t="s">
        <v>1132</v>
      </c>
      <c r="F317" s="203" t="s">
        <v>1053</v>
      </c>
      <c r="G317" s="194"/>
      <c r="H317" s="195" t="s">
        <v>33</v>
      </c>
      <c r="I317" s="194"/>
      <c r="J317" s="194">
        <v>3234.5872299999996</v>
      </c>
      <c r="K317" s="194">
        <f t="shared" si="64"/>
        <v>3433.5143446450002</v>
      </c>
      <c r="L317" s="194">
        <f t="shared" si="53"/>
        <v>6867.0286892900003</v>
      </c>
      <c r="M317" s="194">
        <v>809.34</v>
      </c>
      <c r="N317" s="233">
        <v>0</v>
      </c>
      <c r="O317" s="196">
        <v>0</v>
      </c>
      <c r="P317" s="194">
        <v>0</v>
      </c>
      <c r="Q317" s="196">
        <f t="shared" si="60"/>
        <v>0</v>
      </c>
      <c r="R317" s="196">
        <f t="shared" si="61"/>
        <v>1618.68</v>
      </c>
      <c r="S317" s="233">
        <v>0</v>
      </c>
      <c r="T317" s="184">
        <v>0</v>
      </c>
      <c r="U317" s="183">
        <f t="shared" si="51"/>
        <v>8485.7086892900006</v>
      </c>
      <c r="V317" s="207"/>
    </row>
    <row r="318" spans="2:22" x14ac:dyDescent="0.25">
      <c r="C318" s="201"/>
      <c r="D318" s="205"/>
      <c r="E318" s="192"/>
      <c r="F318" s="203"/>
      <c r="G318" s="194"/>
      <c r="H318" s="195"/>
      <c r="I318" s="194"/>
      <c r="J318" s="194"/>
      <c r="K318" s="194"/>
      <c r="L318" s="194"/>
      <c r="M318" s="194"/>
      <c r="N318" s="233"/>
      <c r="O318" s="196"/>
      <c r="P318" s="194"/>
      <c r="Q318" s="196"/>
      <c r="R318" s="196"/>
      <c r="S318" s="233"/>
      <c r="T318" s="184"/>
      <c r="U318" s="183"/>
      <c r="V318" s="207"/>
    </row>
    <row r="319" spans="2:22" x14ac:dyDescent="0.25">
      <c r="C319" s="201"/>
      <c r="D319" s="202" t="s">
        <v>1133</v>
      </c>
      <c r="E319" s="192"/>
      <c r="F319" s="203"/>
      <c r="G319" s="194"/>
      <c r="H319" s="195"/>
      <c r="I319" s="194"/>
      <c r="J319" s="194"/>
      <c r="K319" s="194"/>
      <c r="L319" s="194"/>
      <c r="M319" s="194"/>
      <c r="N319" s="211"/>
      <c r="O319" s="196"/>
      <c r="P319" s="194"/>
      <c r="Q319" s="196"/>
      <c r="R319" s="196"/>
      <c r="S319" s="211"/>
      <c r="T319" s="184"/>
      <c r="U319" s="183"/>
      <c r="V319" s="207"/>
    </row>
    <row r="320" spans="2:22" x14ac:dyDescent="0.25">
      <c r="C320" s="197" t="s">
        <v>1134</v>
      </c>
      <c r="D320" s="205" t="s">
        <v>1135</v>
      </c>
      <c r="E320" s="192" t="s">
        <v>1136</v>
      </c>
      <c r="F320" s="203" t="s">
        <v>223</v>
      </c>
      <c r="G320" s="194" t="s">
        <v>33</v>
      </c>
      <c r="H320" s="195"/>
      <c r="I320" s="194"/>
      <c r="J320" s="194">
        <v>6230.2195899999997</v>
      </c>
      <c r="K320" s="194">
        <f t="shared" si="64"/>
        <v>6613.378094785</v>
      </c>
      <c r="L320" s="194">
        <f t="shared" si="53"/>
        <v>13226.75618957</v>
      </c>
      <c r="M320" s="194">
        <v>0</v>
      </c>
      <c r="N320" s="194"/>
      <c r="O320" s="196">
        <f t="shared" si="59"/>
        <v>0</v>
      </c>
      <c r="P320" s="194">
        <v>488.03</v>
      </c>
      <c r="Q320" s="196">
        <f t="shared" si="60"/>
        <v>976.06</v>
      </c>
      <c r="R320" s="196">
        <f t="shared" si="61"/>
        <v>0</v>
      </c>
      <c r="S320" s="194"/>
      <c r="T320" s="184">
        <f t="shared" si="62"/>
        <v>0</v>
      </c>
      <c r="U320" s="183">
        <f t="shared" si="51"/>
        <v>14202.81618957</v>
      </c>
      <c r="V320" s="207"/>
    </row>
    <row r="321" spans="3:22" x14ac:dyDescent="0.25">
      <c r="C321" s="197" t="s">
        <v>1137</v>
      </c>
      <c r="D321" s="205" t="s">
        <v>1138</v>
      </c>
      <c r="E321" s="192" t="s">
        <v>1139</v>
      </c>
      <c r="F321" s="203" t="s">
        <v>1140</v>
      </c>
      <c r="G321" s="195" t="s">
        <v>33</v>
      </c>
      <c r="H321" s="206"/>
      <c r="I321" s="194"/>
      <c r="J321" s="194">
        <v>6549.9636199999995</v>
      </c>
      <c r="K321" s="194">
        <f t="shared" si="64"/>
        <v>6952.7863826299999</v>
      </c>
      <c r="L321" s="194">
        <f t="shared" si="53"/>
        <v>13905.57276526</v>
      </c>
      <c r="M321" s="194">
        <v>0</v>
      </c>
      <c r="N321" s="194">
        <v>250</v>
      </c>
      <c r="O321" s="196">
        <v>0</v>
      </c>
      <c r="P321" s="194">
        <v>0</v>
      </c>
      <c r="Q321" s="196">
        <f t="shared" si="60"/>
        <v>0</v>
      </c>
      <c r="R321" s="196">
        <f t="shared" si="61"/>
        <v>0</v>
      </c>
      <c r="S321" s="194">
        <v>0</v>
      </c>
      <c r="T321" s="184">
        <f t="shared" si="62"/>
        <v>0</v>
      </c>
      <c r="U321" s="183">
        <f t="shared" si="51"/>
        <v>13905.57276526</v>
      </c>
      <c r="V321" s="207"/>
    </row>
    <row r="322" spans="3:22" x14ac:dyDescent="0.25">
      <c r="C322" s="197" t="s">
        <v>1141</v>
      </c>
      <c r="D322" s="205" t="s">
        <v>1142</v>
      </c>
      <c r="E322" s="192" t="s">
        <v>1143</v>
      </c>
      <c r="F322" s="203" t="s">
        <v>223</v>
      </c>
      <c r="G322" s="194" t="s">
        <v>33</v>
      </c>
      <c r="H322" s="195"/>
      <c r="I322" s="194"/>
      <c r="J322" s="194">
        <v>5260.3785099999996</v>
      </c>
      <c r="K322" s="194">
        <f t="shared" si="64"/>
        <v>5583.8917883650001</v>
      </c>
      <c r="L322" s="194">
        <f t="shared" si="53"/>
        <v>11167.78357673</v>
      </c>
      <c r="M322" s="194"/>
      <c r="N322" s="194"/>
      <c r="O322" s="196"/>
      <c r="P322" s="194"/>
      <c r="Q322" s="196"/>
      <c r="R322" s="196"/>
      <c r="S322" s="194"/>
      <c r="T322" s="184"/>
      <c r="U322" s="183">
        <f t="shared" si="51"/>
        <v>11167.78357673</v>
      </c>
      <c r="V322" s="207"/>
    </row>
    <row r="323" spans="3:22" x14ac:dyDescent="0.25">
      <c r="C323" s="197" t="s">
        <v>1144</v>
      </c>
      <c r="D323" s="205" t="s">
        <v>1145</v>
      </c>
      <c r="E323" s="192" t="s">
        <v>1146</v>
      </c>
      <c r="F323" s="203" t="s">
        <v>1147</v>
      </c>
      <c r="G323" s="194"/>
      <c r="H323" s="195" t="s">
        <v>33</v>
      </c>
      <c r="I323" s="194"/>
      <c r="J323" s="194">
        <v>6898.8540199999998</v>
      </c>
      <c r="K323" s="194">
        <f>J323*1.0615</f>
        <v>7323.1335422300008</v>
      </c>
      <c r="L323" s="194">
        <f>K323*2</f>
        <v>14646.267084460002</v>
      </c>
      <c r="M323" s="194">
        <v>0</v>
      </c>
      <c r="N323" s="194"/>
      <c r="O323" s="196">
        <f>N323*2</f>
        <v>0</v>
      </c>
      <c r="P323" s="194">
        <v>0</v>
      </c>
      <c r="Q323" s="196">
        <f>P323*2</f>
        <v>0</v>
      </c>
      <c r="R323" s="196">
        <f>M323*2</f>
        <v>0</v>
      </c>
      <c r="S323" s="194"/>
      <c r="T323" s="184">
        <f>S323*2</f>
        <v>0</v>
      </c>
      <c r="U323" s="183">
        <f>L323+O323+Q323+R323+T323</f>
        <v>14646.267084460002</v>
      </c>
      <c r="V323" s="213"/>
    </row>
    <row r="324" spans="3:22" x14ac:dyDescent="0.25">
      <c r="C324" s="197" t="s">
        <v>1148</v>
      </c>
      <c r="D324" s="205" t="s">
        <v>1149</v>
      </c>
      <c r="E324" s="192" t="s">
        <v>1150</v>
      </c>
      <c r="F324" s="203" t="s">
        <v>223</v>
      </c>
      <c r="G324" s="194"/>
      <c r="H324" s="195" t="s">
        <v>33</v>
      </c>
      <c r="I324" s="194"/>
      <c r="J324" s="194">
        <v>3194.4813300000001</v>
      </c>
      <c r="K324" s="194">
        <f t="shared" si="64"/>
        <v>3390.9419317950005</v>
      </c>
      <c r="L324" s="194">
        <f t="shared" si="53"/>
        <v>6781.8838635900011</v>
      </c>
      <c r="M324" s="194">
        <v>0</v>
      </c>
      <c r="N324" s="194">
        <v>0</v>
      </c>
      <c r="O324" s="196">
        <f t="shared" si="59"/>
        <v>0</v>
      </c>
      <c r="P324" s="194">
        <v>0</v>
      </c>
      <c r="Q324" s="196">
        <f t="shared" si="60"/>
        <v>0</v>
      </c>
      <c r="R324" s="196">
        <f t="shared" si="61"/>
        <v>0</v>
      </c>
      <c r="S324" s="194">
        <v>0</v>
      </c>
      <c r="T324" s="184">
        <f t="shared" si="62"/>
        <v>0</v>
      </c>
      <c r="U324" s="183">
        <f t="shared" si="51"/>
        <v>6781.8838635900011</v>
      </c>
      <c r="V324" s="207"/>
    </row>
    <row r="325" spans="3:22" x14ac:dyDescent="0.25">
      <c r="C325" s="197" t="s">
        <v>1151</v>
      </c>
      <c r="D325" s="205" t="s">
        <v>1152</v>
      </c>
      <c r="E325" s="192" t="s">
        <v>1153</v>
      </c>
      <c r="F325" s="203" t="s">
        <v>1154</v>
      </c>
      <c r="G325" s="194"/>
      <c r="H325" s="195" t="s">
        <v>33</v>
      </c>
      <c r="I325" s="194"/>
      <c r="J325" s="194">
        <v>0</v>
      </c>
      <c r="K325" s="194">
        <v>9744.16</v>
      </c>
      <c r="L325" s="194">
        <f>K325*2</f>
        <v>19488.32</v>
      </c>
      <c r="M325" s="194">
        <v>0</v>
      </c>
      <c r="N325" s="194">
        <v>0</v>
      </c>
      <c r="O325" s="196">
        <f>N325*2</f>
        <v>0</v>
      </c>
      <c r="P325" s="194">
        <v>0</v>
      </c>
      <c r="Q325" s="196">
        <v>0</v>
      </c>
      <c r="R325" s="196">
        <f>M325*2</f>
        <v>0</v>
      </c>
      <c r="S325" s="194">
        <v>0</v>
      </c>
      <c r="T325" s="184">
        <v>0</v>
      </c>
      <c r="U325" s="183">
        <f t="shared" si="51"/>
        <v>19488.32</v>
      </c>
      <c r="V325" s="212"/>
    </row>
    <row r="326" spans="3:22" x14ac:dyDescent="0.25">
      <c r="C326" s="197" t="s">
        <v>1155</v>
      </c>
      <c r="D326" s="205" t="s">
        <v>1156</v>
      </c>
      <c r="E326" s="192" t="s">
        <v>1157</v>
      </c>
      <c r="F326" s="203" t="s">
        <v>223</v>
      </c>
      <c r="G326" s="204"/>
      <c r="H326" s="195" t="s">
        <v>33</v>
      </c>
      <c r="I326" s="204"/>
      <c r="J326" s="194">
        <v>3080.3599399999994</v>
      </c>
      <c r="K326" s="194">
        <f t="shared" si="64"/>
        <v>3269.8020763099998</v>
      </c>
      <c r="L326" s="194">
        <f>K326*2</f>
        <v>6539.6041526199997</v>
      </c>
      <c r="M326" s="194">
        <v>0</v>
      </c>
      <c r="N326" s="194">
        <v>0</v>
      </c>
      <c r="O326" s="196">
        <f>N326*2</f>
        <v>0</v>
      </c>
      <c r="P326" s="194">
        <v>0</v>
      </c>
      <c r="Q326" s="196">
        <v>0</v>
      </c>
      <c r="R326" s="196">
        <f>M326*2</f>
        <v>0</v>
      </c>
      <c r="S326" s="194">
        <v>0</v>
      </c>
      <c r="T326" s="184">
        <v>0</v>
      </c>
      <c r="U326" s="183">
        <f t="shared" si="51"/>
        <v>6539.6041526199997</v>
      </c>
      <c r="V326" s="186"/>
    </row>
    <row r="327" spans="3:22" x14ac:dyDescent="0.25">
      <c r="C327" s="197" t="s">
        <v>1158</v>
      </c>
      <c r="D327" s="205" t="s">
        <v>1159</v>
      </c>
      <c r="E327" s="192" t="s">
        <v>1160</v>
      </c>
      <c r="F327" s="203" t="s">
        <v>1161</v>
      </c>
      <c r="G327" s="204"/>
      <c r="H327" s="195" t="s">
        <v>33</v>
      </c>
      <c r="I327" s="204"/>
      <c r="J327" s="194"/>
      <c r="K327" s="194">
        <v>9104</v>
      </c>
      <c r="L327" s="194">
        <f>K327*2</f>
        <v>18208</v>
      </c>
      <c r="M327" s="194">
        <v>0</v>
      </c>
      <c r="N327" s="194">
        <v>0</v>
      </c>
      <c r="O327" s="196">
        <f>N327*2</f>
        <v>0</v>
      </c>
      <c r="P327" s="194">
        <v>0</v>
      </c>
      <c r="Q327" s="196">
        <v>0</v>
      </c>
      <c r="R327" s="196">
        <f>M327*2</f>
        <v>0</v>
      </c>
      <c r="S327" s="194">
        <v>0</v>
      </c>
      <c r="T327" s="184">
        <v>0</v>
      </c>
      <c r="U327" s="183">
        <f t="shared" si="51"/>
        <v>18208</v>
      </c>
      <c r="V327" s="186"/>
    </row>
    <row r="328" spans="3:22" x14ac:dyDescent="0.25">
      <c r="C328" s="197"/>
      <c r="D328" s="222"/>
      <c r="E328" s="223"/>
      <c r="F328" s="224"/>
      <c r="G328" s="204"/>
      <c r="H328" s="204"/>
      <c r="I328" s="204"/>
      <c r="J328" s="194"/>
      <c r="K328" s="194"/>
      <c r="L328" s="194"/>
      <c r="M328" s="204"/>
      <c r="N328" s="204"/>
      <c r="O328" s="204"/>
      <c r="P328" s="204"/>
      <c r="Q328" s="204"/>
      <c r="R328" s="204"/>
      <c r="S328" s="204"/>
      <c r="T328" s="204"/>
      <c r="U328" s="204"/>
      <c r="V328" s="207"/>
    </row>
    <row r="329" spans="3:22" x14ac:dyDescent="0.25">
      <c r="C329" s="201"/>
      <c r="D329" s="202" t="s">
        <v>1162</v>
      </c>
      <c r="E329" s="192"/>
      <c r="F329" s="203"/>
      <c r="G329" s="194"/>
      <c r="H329" s="195"/>
      <c r="I329" s="194"/>
      <c r="J329" s="194"/>
      <c r="K329" s="194"/>
      <c r="L329" s="194"/>
      <c r="M329" s="194"/>
      <c r="N329" s="211"/>
      <c r="O329" s="196"/>
      <c r="P329" s="194"/>
      <c r="Q329" s="196"/>
      <c r="R329" s="196"/>
      <c r="S329" s="211"/>
      <c r="T329" s="184"/>
      <c r="U329" s="183"/>
    </row>
    <row r="330" spans="3:22" x14ac:dyDescent="0.25">
      <c r="C330" s="197" t="s">
        <v>1163</v>
      </c>
      <c r="D330" s="205" t="s">
        <v>1164</v>
      </c>
      <c r="E330" s="192" t="s">
        <v>1165</v>
      </c>
      <c r="F330" s="203" t="s">
        <v>624</v>
      </c>
      <c r="G330" s="194" t="s">
        <v>33</v>
      </c>
      <c r="H330" s="195"/>
      <c r="I330" s="194"/>
      <c r="J330" s="194">
        <v>3334.8004299999998</v>
      </c>
      <c r="K330" s="194">
        <f t="shared" si="64"/>
        <v>3539.8906564450003</v>
      </c>
      <c r="L330" s="194">
        <f t="shared" si="53"/>
        <v>7079.7813128900007</v>
      </c>
      <c r="M330" s="194">
        <v>0</v>
      </c>
      <c r="N330" s="194">
        <v>0</v>
      </c>
      <c r="O330" s="196">
        <f t="shared" ref="O330" si="65">N330*2</f>
        <v>0</v>
      </c>
      <c r="P330" s="194">
        <v>0</v>
      </c>
      <c r="Q330" s="196">
        <f t="shared" ref="Q330" si="66">P330*2</f>
        <v>0</v>
      </c>
      <c r="R330" s="196">
        <f t="shared" ref="R330:R388" si="67">M330*2</f>
        <v>0</v>
      </c>
      <c r="S330" s="194">
        <v>0</v>
      </c>
      <c r="T330" s="184">
        <f t="shared" ref="T330" si="68">S330*2</f>
        <v>0</v>
      </c>
      <c r="U330" s="183">
        <f t="shared" ref="U330:U378" si="69">L330+O330+Q330+R330+T330</f>
        <v>7079.7813128900007</v>
      </c>
    </row>
    <row r="331" spans="3:22" x14ac:dyDescent="0.25">
      <c r="C331" s="197" t="s">
        <v>1166</v>
      </c>
      <c r="D331" s="205" t="s">
        <v>1167</v>
      </c>
      <c r="E331" s="192" t="s">
        <v>1168</v>
      </c>
      <c r="F331" s="203" t="s">
        <v>223</v>
      </c>
      <c r="G331" s="194" t="s">
        <v>33</v>
      </c>
      <c r="H331" s="195"/>
      <c r="I331" s="194"/>
      <c r="J331" s="194">
        <v>5058.8386299999993</v>
      </c>
      <c r="K331" s="194">
        <f>J331*1.0615</f>
        <v>5369.9572057449996</v>
      </c>
      <c r="L331" s="194">
        <f>K331*2</f>
        <v>10739.914411489999</v>
      </c>
      <c r="M331" s="194">
        <v>1000</v>
      </c>
      <c r="N331" s="194">
        <v>0</v>
      </c>
      <c r="O331" s="196">
        <f>N331*2</f>
        <v>0</v>
      </c>
      <c r="P331" s="194">
        <v>0</v>
      </c>
      <c r="Q331" s="196">
        <f>P331*2</f>
        <v>0</v>
      </c>
      <c r="R331" s="196">
        <f>M331*2</f>
        <v>2000</v>
      </c>
      <c r="S331" s="194">
        <v>0</v>
      </c>
      <c r="T331" s="184">
        <f>S331*2</f>
        <v>0</v>
      </c>
      <c r="U331" s="183">
        <f>L331+O331+Q331+R331+T331</f>
        <v>12739.914411489999</v>
      </c>
      <c r="V331" s="213"/>
    </row>
    <row r="332" spans="3:22" x14ac:dyDescent="0.25">
      <c r="C332" s="197" t="s">
        <v>1169</v>
      </c>
      <c r="D332" s="198" t="s">
        <v>1170</v>
      </c>
      <c r="E332" s="199" t="s">
        <v>1171</v>
      </c>
      <c r="F332" s="203" t="s">
        <v>1172</v>
      </c>
      <c r="G332" s="194"/>
      <c r="H332" s="195" t="s">
        <v>33</v>
      </c>
      <c r="I332" s="194"/>
      <c r="J332" s="194"/>
      <c r="K332" s="194">
        <v>17741.75</v>
      </c>
      <c r="L332" s="194">
        <f t="shared" ref="L332:L334" si="70">K332*2</f>
        <v>35483.5</v>
      </c>
      <c r="M332" s="194">
        <v>0</v>
      </c>
      <c r="N332" s="194">
        <v>0</v>
      </c>
      <c r="O332" s="196">
        <f t="shared" ref="O332:O334" si="71">N332*2</f>
        <v>0</v>
      </c>
      <c r="P332" s="194">
        <v>0</v>
      </c>
      <c r="Q332" s="196">
        <f t="shared" ref="Q332:Q334" si="72">P332*2</f>
        <v>0</v>
      </c>
      <c r="R332" s="196">
        <f t="shared" ref="R332:R334" si="73">M332*2</f>
        <v>0</v>
      </c>
      <c r="S332" s="194">
        <v>0</v>
      </c>
      <c r="T332" s="184">
        <f t="shared" ref="T332:T334" si="74">S332*2</f>
        <v>0</v>
      </c>
      <c r="U332" s="183">
        <f t="shared" ref="U332:U334" si="75">L332+O332+Q332+R332+T332</f>
        <v>35483.5</v>
      </c>
      <c r="V332" s="213"/>
    </row>
    <row r="333" spans="3:22" x14ac:dyDescent="0.25">
      <c r="C333" s="197" t="s">
        <v>1173</v>
      </c>
      <c r="D333" s="198" t="s">
        <v>1174</v>
      </c>
      <c r="E333" s="199" t="s">
        <v>1175</v>
      </c>
      <c r="F333" s="203" t="s">
        <v>475</v>
      </c>
      <c r="G333" s="194"/>
      <c r="H333" s="195" t="s">
        <v>33</v>
      </c>
      <c r="I333" s="194"/>
      <c r="J333" s="194"/>
      <c r="K333" s="194">
        <v>3740.25</v>
      </c>
      <c r="L333" s="194">
        <f t="shared" si="70"/>
        <v>7480.5</v>
      </c>
      <c r="M333" s="194">
        <v>0</v>
      </c>
      <c r="N333" s="194">
        <v>0</v>
      </c>
      <c r="O333" s="196">
        <f t="shared" si="71"/>
        <v>0</v>
      </c>
      <c r="P333" s="194">
        <v>0</v>
      </c>
      <c r="Q333" s="196">
        <f t="shared" si="72"/>
        <v>0</v>
      </c>
      <c r="R333" s="196">
        <f t="shared" si="73"/>
        <v>0</v>
      </c>
      <c r="S333" s="194">
        <v>0</v>
      </c>
      <c r="T333" s="184">
        <f t="shared" si="74"/>
        <v>0</v>
      </c>
      <c r="U333" s="183">
        <f t="shared" si="75"/>
        <v>7480.5</v>
      </c>
      <c r="V333" s="213"/>
    </row>
    <row r="334" spans="3:22" x14ac:dyDescent="0.25">
      <c r="C334" s="197" t="s">
        <v>1176</v>
      </c>
      <c r="D334" s="198" t="s">
        <v>1177</v>
      </c>
      <c r="E334" s="199" t="s">
        <v>1178</v>
      </c>
      <c r="F334" s="203" t="s">
        <v>219</v>
      </c>
      <c r="G334" s="194"/>
      <c r="H334" s="195" t="s">
        <v>33</v>
      </c>
      <c r="I334" s="194"/>
      <c r="J334" s="194"/>
      <c r="K334" s="194">
        <v>3715.51</v>
      </c>
      <c r="L334" s="194">
        <f t="shared" si="70"/>
        <v>7431.02</v>
      </c>
      <c r="M334" s="194">
        <v>0</v>
      </c>
      <c r="N334" s="194">
        <v>0</v>
      </c>
      <c r="O334" s="196">
        <f t="shared" si="71"/>
        <v>0</v>
      </c>
      <c r="P334" s="194">
        <v>0</v>
      </c>
      <c r="Q334" s="196">
        <f t="shared" si="72"/>
        <v>0</v>
      </c>
      <c r="R334" s="196">
        <f t="shared" si="73"/>
        <v>0</v>
      </c>
      <c r="S334" s="194">
        <v>0</v>
      </c>
      <c r="T334" s="184">
        <f t="shared" si="74"/>
        <v>0</v>
      </c>
      <c r="U334" s="183">
        <f t="shared" si="75"/>
        <v>7431.02</v>
      </c>
      <c r="V334" s="213"/>
    </row>
    <row r="335" spans="3:22" x14ac:dyDescent="0.25">
      <c r="C335" s="197"/>
      <c r="D335" s="205"/>
      <c r="E335" s="192"/>
      <c r="F335" s="203"/>
      <c r="G335" s="194"/>
      <c r="H335" s="195"/>
      <c r="I335" s="194"/>
      <c r="J335" s="194"/>
      <c r="K335" s="194"/>
      <c r="L335" s="194"/>
      <c r="M335" s="194"/>
      <c r="N335" s="194"/>
      <c r="O335" s="196"/>
      <c r="P335" s="194"/>
      <c r="Q335" s="196"/>
      <c r="R335" s="196"/>
      <c r="S335" s="194"/>
      <c r="T335" s="184"/>
      <c r="U335" s="183"/>
    </row>
    <row r="336" spans="3:22" x14ac:dyDescent="0.25">
      <c r="C336" s="201"/>
      <c r="D336" s="202" t="s">
        <v>1179</v>
      </c>
      <c r="E336" s="192"/>
      <c r="F336" s="203"/>
      <c r="G336" s="194"/>
      <c r="H336" s="195"/>
      <c r="I336" s="194"/>
      <c r="J336" s="194"/>
      <c r="K336" s="194"/>
      <c r="L336" s="194"/>
      <c r="M336" s="194"/>
      <c r="N336" s="211"/>
      <c r="O336" s="196"/>
      <c r="P336" s="194"/>
      <c r="Q336" s="196"/>
      <c r="R336" s="196"/>
      <c r="S336" s="211"/>
      <c r="T336" s="184"/>
      <c r="U336" s="183"/>
      <c r="V336" s="186"/>
    </row>
    <row r="337" spans="3:22" x14ac:dyDescent="0.25">
      <c r="C337" s="197" t="s">
        <v>1180</v>
      </c>
      <c r="D337" s="205" t="s">
        <v>1181</v>
      </c>
      <c r="E337" s="192" t="s">
        <v>1182</v>
      </c>
      <c r="F337" s="203" t="s">
        <v>619</v>
      </c>
      <c r="G337" s="195" t="s">
        <v>33</v>
      </c>
      <c r="H337" s="206"/>
      <c r="I337" s="194"/>
      <c r="J337" s="194">
        <v>5284.3080199999995</v>
      </c>
      <c r="K337" s="194">
        <f t="shared" ref="K337:K391" si="76">J337*1.0615</f>
        <v>5609.2929632300002</v>
      </c>
      <c r="L337" s="194">
        <f t="shared" ref="L337:L391" si="77">K337*2</f>
        <v>11218.58592646</v>
      </c>
      <c r="M337" s="194">
        <v>0</v>
      </c>
      <c r="N337" s="194">
        <v>250</v>
      </c>
      <c r="O337" s="196">
        <f t="shared" ref="O337:O391" si="78">N337*2</f>
        <v>500</v>
      </c>
      <c r="P337" s="194">
        <v>271.86</v>
      </c>
      <c r="Q337" s="196">
        <f t="shared" ref="Q337:Q391" si="79">P337*2</f>
        <v>543.72</v>
      </c>
      <c r="R337" s="196">
        <f t="shared" si="67"/>
        <v>0</v>
      </c>
      <c r="S337" s="194">
        <v>205.4</v>
      </c>
      <c r="T337" s="184">
        <f t="shared" ref="T337:T391" si="80">S337*2</f>
        <v>410.8</v>
      </c>
      <c r="U337" s="183">
        <f t="shared" si="69"/>
        <v>12673.105926459999</v>
      </c>
      <c r="V337" s="207"/>
    </row>
    <row r="338" spans="3:22" x14ac:dyDescent="0.25">
      <c r="C338" s="197" t="s">
        <v>1183</v>
      </c>
      <c r="D338" s="205" t="s">
        <v>1184</v>
      </c>
      <c r="E338" s="192" t="s">
        <v>1185</v>
      </c>
      <c r="F338" s="203" t="s">
        <v>219</v>
      </c>
      <c r="G338" s="194" t="s">
        <v>33</v>
      </c>
      <c r="H338" s="195"/>
      <c r="I338" s="194"/>
      <c r="J338" s="194">
        <v>4298.8782199999996</v>
      </c>
      <c r="K338" s="194">
        <f>J338*1.0615</f>
        <v>4563.2592305300004</v>
      </c>
      <c r="L338" s="194">
        <f>K338*2</f>
        <v>9126.5184610600008</v>
      </c>
      <c r="M338" s="194">
        <v>0</v>
      </c>
      <c r="N338" s="194">
        <v>0</v>
      </c>
      <c r="O338" s="196">
        <f>N338*2</f>
        <v>0</v>
      </c>
      <c r="P338" s="194">
        <v>203.89</v>
      </c>
      <c r="Q338" s="196">
        <f>P338*2</f>
        <v>407.78</v>
      </c>
      <c r="R338" s="196">
        <f>M338*2</f>
        <v>0</v>
      </c>
      <c r="S338" s="194">
        <v>0</v>
      </c>
      <c r="T338" s="184">
        <f>S338*2</f>
        <v>0</v>
      </c>
      <c r="U338" s="183">
        <f>L338+O338+Q338+R338+T338</f>
        <v>9534.2984610600015</v>
      </c>
      <c r="V338" s="207"/>
    </row>
    <row r="339" spans="3:22" x14ac:dyDescent="0.25">
      <c r="C339" s="197" t="s">
        <v>1186</v>
      </c>
      <c r="D339" s="205" t="s">
        <v>1187</v>
      </c>
      <c r="E339" s="192" t="s">
        <v>1188</v>
      </c>
      <c r="F339" s="224" t="s">
        <v>619</v>
      </c>
      <c r="G339" s="194" t="s">
        <v>33</v>
      </c>
      <c r="H339" s="195"/>
      <c r="I339" s="194"/>
      <c r="J339" s="194">
        <v>3618.3460499999997</v>
      </c>
      <c r="K339" s="194">
        <f t="shared" si="76"/>
        <v>3840.874332075</v>
      </c>
      <c r="L339" s="194">
        <f t="shared" si="77"/>
        <v>7681.74866415</v>
      </c>
      <c r="M339" s="194">
        <v>0</v>
      </c>
      <c r="N339" s="194"/>
      <c r="O339" s="196">
        <f t="shared" si="78"/>
        <v>0</v>
      </c>
      <c r="P339" s="194">
        <v>0</v>
      </c>
      <c r="Q339" s="196">
        <f t="shared" si="79"/>
        <v>0</v>
      </c>
      <c r="R339" s="196">
        <f t="shared" si="67"/>
        <v>0</v>
      </c>
      <c r="S339" s="194"/>
      <c r="T339" s="184">
        <f t="shared" si="80"/>
        <v>0</v>
      </c>
      <c r="U339" s="183">
        <f t="shared" si="69"/>
        <v>7681.74866415</v>
      </c>
      <c r="V339" s="213"/>
    </row>
    <row r="340" spans="3:22" x14ac:dyDescent="0.25">
      <c r="C340" s="197" t="s">
        <v>1189</v>
      </c>
      <c r="D340" s="205" t="s">
        <v>1190</v>
      </c>
      <c r="E340" s="192" t="s">
        <v>1191</v>
      </c>
      <c r="F340" s="203" t="s">
        <v>619</v>
      </c>
      <c r="G340" s="194"/>
      <c r="H340" s="195" t="s">
        <v>33</v>
      </c>
      <c r="I340" s="194"/>
      <c r="J340" s="194">
        <v>3588.3027099999995</v>
      </c>
      <c r="K340" s="194">
        <f t="shared" si="76"/>
        <v>3808.9833266649998</v>
      </c>
      <c r="L340" s="194">
        <f t="shared" si="77"/>
        <v>7617.9666533299996</v>
      </c>
      <c r="M340" s="194">
        <v>0</v>
      </c>
      <c r="N340" s="194">
        <v>0</v>
      </c>
      <c r="O340" s="196">
        <f t="shared" si="78"/>
        <v>0</v>
      </c>
      <c r="P340" s="194">
        <v>0</v>
      </c>
      <c r="Q340" s="196">
        <f t="shared" si="79"/>
        <v>0</v>
      </c>
      <c r="R340" s="196">
        <f t="shared" si="67"/>
        <v>0</v>
      </c>
      <c r="S340" s="194">
        <v>0</v>
      </c>
      <c r="T340" s="184">
        <f t="shared" si="80"/>
        <v>0</v>
      </c>
      <c r="U340" s="183">
        <f t="shared" si="69"/>
        <v>7617.9666533299996</v>
      </c>
      <c r="V340" s="213"/>
    </row>
    <row r="341" spans="3:22" x14ac:dyDescent="0.25">
      <c r="C341" s="197" t="s">
        <v>1192</v>
      </c>
      <c r="D341" s="205" t="s">
        <v>1193</v>
      </c>
      <c r="E341" s="192" t="s">
        <v>1194</v>
      </c>
      <c r="F341" s="203" t="s">
        <v>619</v>
      </c>
      <c r="G341" s="194"/>
      <c r="H341" s="195" t="s">
        <v>33</v>
      </c>
      <c r="I341" s="194"/>
      <c r="J341" s="194">
        <v>3588.3027099999995</v>
      </c>
      <c r="K341" s="194">
        <f t="shared" si="76"/>
        <v>3808.9833266649998</v>
      </c>
      <c r="L341" s="194">
        <f t="shared" si="77"/>
        <v>7617.9666533299996</v>
      </c>
      <c r="M341" s="194">
        <v>0</v>
      </c>
      <c r="N341" s="194">
        <v>0</v>
      </c>
      <c r="O341" s="196">
        <f t="shared" si="78"/>
        <v>0</v>
      </c>
      <c r="P341" s="194">
        <v>0</v>
      </c>
      <c r="Q341" s="196">
        <f t="shared" si="79"/>
        <v>0</v>
      </c>
      <c r="R341" s="196">
        <f t="shared" si="67"/>
        <v>0</v>
      </c>
      <c r="S341" s="194">
        <v>0</v>
      </c>
      <c r="T341" s="184">
        <f t="shared" si="80"/>
        <v>0</v>
      </c>
      <c r="U341" s="183">
        <f t="shared" si="69"/>
        <v>7617.9666533299996</v>
      </c>
      <c r="V341" s="207"/>
    </row>
    <row r="342" spans="3:22" x14ac:dyDescent="0.25">
      <c r="C342" s="201" t="s">
        <v>1195</v>
      </c>
      <c r="D342" s="205" t="s">
        <v>1196</v>
      </c>
      <c r="E342" s="192" t="s">
        <v>1197</v>
      </c>
      <c r="F342" s="203" t="s">
        <v>1198</v>
      </c>
      <c r="G342" s="194"/>
      <c r="H342" s="195" t="s">
        <v>33</v>
      </c>
      <c r="I342" s="194"/>
      <c r="J342" s="194">
        <v>7699.0749799999994</v>
      </c>
      <c r="K342" s="194">
        <f t="shared" si="76"/>
        <v>8172.56809127</v>
      </c>
      <c r="L342" s="194">
        <f t="shared" si="77"/>
        <v>16345.13618254</v>
      </c>
      <c r="M342" s="194">
        <v>0</v>
      </c>
      <c r="N342" s="194">
        <v>0</v>
      </c>
      <c r="O342" s="196">
        <f>N342*2</f>
        <v>0</v>
      </c>
      <c r="P342" s="194">
        <v>0</v>
      </c>
      <c r="Q342" s="196">
        <v>0</v>
      </c>
      <c r="R342" s="196">
        <f>M342*2</f>
        <v>0</v>
      </c>
      <c r="S342" s="194">
        <v>0</v>
      </c>
      <c r="T342" s="184">
        <v>0</v>
      </c>
      <c r="U342" s="183">
        <f>L342+O342+Q342+R342+T342</f>
        <v>16345.13618254</v>
      </c>
      <c r="V342" s="207"/>
    </row>
    <row r="343" spans="3:22" x14ac:dyDescent="0.25">
      <c r="C343" s="201" t="s">
        <v>1199</v>
      </c>
      <c r="D343" s="198" t="s">
        <v>1200</v>
      </c>
      <c r="E343" s="199" t="s">
        <v>1201</v>
      </c>
      <c r="F343" s="203" t="s">
        <v>219</v>
      </c>
      <c r="G343" s="194"/>
      <c r="H343" s="195" t="s">
        <v>33</v>
      </c>
      <c r="I343" s="194"/>
      <c r="J343" s="194"/>
      <c r="K343" s="194">
        <v>4835.6000000000004</v>
      </c>
      <c r="L343" s="194">
        <f t="shared" si="77"/>
        <v>9671.2000000000007</v>
      </c>
      <c r="M343" s="194">
        <v>0</v>
      </c>
      <c r="N343" s="194">
        <v>0</v>
      </c>
      <c r="O343" s="196">
        <f>N343*2</f>
        <v>0</v>
      </c>
      <c r="P343" s="194">
        <v>0</v>
      </c>
      <c r="Q343" s="196">
        <v>0</v>
      </c>
      <c r="R343" s="196">
        <f>M343*2</f>
        <v>0</v>
      </c>
      <c r="S343" s="194">
        <v>0</v>
      </c>
      <c r="T343" s="184">
        <v>0</v>
      </c>
      <c r="U343" s="183">
        <f t="shared" ref="U343" si="81">L343+O343+Q343+R343+T343</f>
        <v>9671.2000000000007</v>
      </c>
    </row>
    <row r="344" spans="3:22" x14ac:dyDescent="0.25">
      <c r="C344" s="201"/>
      <c r="D344" s="205"/>
      <c r="E344" s="192"/>
      <c r="F344" s="203"/>
      <c r="G344" s="194"/>
      <c r="H344" s="195"/>
      <c r="I344" s="194"/>
      <c r="J344" s="194"/>
      <c r="K344" s="194"/>
      <c r="L344" s="194"/>
      <c r="M344" s="194"/>
      <c r="N344" s="194"/>
      <c r="O344" s="196"/>
      <c r="P344" s="194"/>
      <c r="Q344" s="196"/>
      <c r="R344" s="196"/>
      <c r="S344" s="194"/>
      <c r="T344" s="184"/>
      <c r="U344" s="183"/>
      <c r="V344" s="207"/>
    </row>
    <row r="345" spans="3:22" x14ac:dyDescent="0.25">
      <c r="C345" s="201"/>
      <c r="D345" s="202" t="s">
        <v>1202</v>
      </c>
      <c r="E345" s="192"/>
      <c r="F345" s="203"/>
      <c r="G345" s="194"/>
      <c r="H345" s="195"/>
      <c r="I345" s="194"/>
      <c r="J345" s="194"/>
      <c r="K345" s="194"/>
      <c r="L345" s="194"/>
      <c r="M345" s="194"/>
      <c r="N345" s="233"/>
      <c r="O345" s="196"/>
      <c r="P345" s="194"/>
      <c r="Q345" s="196"/>
      <c r="R345" s="196"/>
      <c r="S345" s="233"/>
      <c r="T345" s="184"/>
      <c r="U345" s="183"/>
      <c r="V345" s="207"/>
    </row>
    <row r="346" spans="3:22" x14ac:dyDescent="0.25">
      <c r="C346" s="197" t="s">
        <v>1203</v>
      </c>
      <c r="D346" s="205" t="s">
        <v>1204</v>
      </c>
      <c r="E346" s="192" t="s">
        <v>1205</v>
      </c>
      <c r="F346" s="203" t="s">
        <v>219</v>
      </c>
      <c r="G346" s="194"/>
      <c r="H346" s="195" t="s">
        <v>33</v>
      </c>
      <c r="I346" s="194"/>
      <c r="J346" s="194">
        <v>3079.0711900000001</v>
      </c>
      <c r="K346" s="194">
        <f t="shared" si="76"/>
        <v>3268.4340681850003</v>
      </c>
      <c r="L346" s="194">
        <f t="shared" si="77"/>
        <v>6536.8681363700007</v>
      </c>
      <c r="M346" s="194">
        <v>0</v>
      </c>
      <c r="N346" s="233">
        <v>0</v>
      </c>
      <c r="O346" s="196">
        <v>0</v>
      </c>
      <c r="P346" s="194">
        <v>0</v>
      </c>
      <c r="Q346" s="196">
        <f>P346*2</f>
        <v>0</v>
      </c>
      <c r="R346" s="196">
        <f>M346*2</f>
        <v>0</v>
      </c>
      <c r="S346" s="233">
        <v>0</v>
      </c>
      <c r="T346" s="184">
        <f>S346*2</f>
        <v>0</v>
      </c>
      <c r="U346" s="183">
        <f>L346+O346+Q346+R346+T346</f>
        <v>6536.8681363700007</v>
      </c>
      <c r="V346" s="207"/>
    </row>
    <row r="347" spans="3:22" x14ac:dyDescent="0.25">
      <c r="C347" s="197" t="s">
        <v>1206</v>
      </c>
      <c r="D347" s="205" t="s">
        <v>1207</v>
      </c>
      <c r="E347" s="192" t="s">
        <v>1208</v>
      </c>
      <c r="F347" s="203" t="s">
        <v>223</v>
      </c>
      <c r="G347" s="194"/>
      <c r="H347" s="195" t="s">
        <v>33</v>
      </c>
      <c r="I347" s="194"/>
      <c r="J347" s="194">
        <v>3024.8818299999998</v>
      </c>
      <c r="K347" s="194">
        <f t="shared" si="76"/>
        <v>3210.912062545</v>
      </c>
      <c r="L347" s="194">
        <f t="shared" si="77"/>
        <v>6421.8241250900001</v>
      </c>
      <c r="M347" s="194">
        <v>0</v>
      </c>
      <c r="N347" s="233">
        <v>0</v>
      </c>
      <c r="O347" s="196">
        <f>N347*2</f>
        <v>0</v>
      </c>
      <c r="P347" s="194">
        <v>0</v>
      </c>
      <c r="Q347" s="196">
        <f>P347*2</f>
        <v>0</v>
      </c>
      <c r="R347" s="196">
        <f>M347*2</f>
        <v>0</v>
      </c>
      <c r="S347" s="233">
        <v>0</v>
      </c>
      <c r="T347" s="184">
        <f>S347*2</f>
        <v>0</v>
      </c>
      <c r="U347" s="183">
        <f t="shared" ref="U347:U349" si="82">L347+O347+Q347+R347+T347</f>
        <v>6421.8241250900001</v>
      </c>
      <c r="V347" s="207"/>
    </row>
    <row r="348" spans="3:22" x14ac:dyDescent="0.25">
      <c r="C348" s="197" t="s">
        <v>1209</v>
      </c>
      <c r="D348" s="205" t="s">
        <v>1210</v>
      </c>
      <c r="E348" s="192" t="s">
        <v>1211</v>
      </c>
      <c r="F348" s="203" t="s">
        <v>1212</v>
      </c>
      <c r="G348" s="194"/>
      <c r="H348" s="195" t="s">
        <v>33</v>
      </c>
      <c r="I348" s="194"/>
      <c r="J348" s="194">
        <v>2835.0231800000001</v>
      </c>
      <c r="K348" s="194">
        <f t="shared" si="76"/>
        <v>3009.3771055700004</v>
      </c>
      <c r="L348" s="194">
        <f t="shared" si="77"/>
        <v>6018.7542111400007</v>
      </c>
      <c r="M348" s="194">
        <v>0</v>
      </c>
      <c r="N348" s="194">
        <v>0</v>
      </c>
      <c r="O348" s="196">
        <f t="shared" si="78"/>
        <v>0</v>
      </c>
      <c r="P348" s="194">
        <v>0</v>
      </c>
      <c r="Q348" s="196">
        <f t="shared" si="79"/>
        <v>0</v>
      </c>
      <c r="R348" s="196">
        <f t="shared" si="67"/>
        <v>0</v>
      </c>
      <c r="S348" s="194">
        <v>0</v>
      </c>
      <c r="T348" s="184">
        <f t="shared" si="80"/>
        <v>0</v>
      </c>
      <c r="U348" s="183">
        <f t="shared" si="82"/>
        <v>6018.7542111400007</v>
      </c>
      <c r="V348" s="207"/>
    </row>
    <row r="349" spans="3:22" x14ac:dyDescent="0.25">
      <c r="C349" s="197" t="s">
        <v>1213</v>
      </c>
      <c r="D349" s="205" t="s">
        <v>1214</v>
      </c>
      <c r="E349" s="192" t="s">
        <v>1215</v>
      </c>
      <c r="F349" s="203" t="s">
        <v>614</v>
      </c>
      <c r="G349" s="194"/>
      <c r="H349" s="195" t="s">
        <v>33</v>
      </c>
      <c r="I349" s="194"/>
      <c r="J349" s="194">
        <v>2835.0231800000001</v>
      </c>
      <c r="K349" s="194">
        <f t="shared" si="76"/>
        <v>3009.3771055700004</v>
      </c>
      <c r="L349" s="194">
        <f t="shared" si="77"/>
        <v>6018.7542111400007</v>
      </c>
      <c r="M349" s="194">
        <v>0</v>
      </c>
      <c r="N349" s="194">
        <v>0</v>
      </c>
      <c r="O349" s="196">
        <v>0</v>
      </c>
      <c r="P349" s="194">
        <v>0</v>
      </c>
      <c r="Q349" s="196">
        <v>0</v>
      </c>
      <c r="R349" s="196">
        <f>M349*2</f>
        <v>0</v>
      </c>
      <c r="S349" s="194">
        <v>0</v>
      </c>
      <c r="T349" s="184">
        <v>0</v>
      </c>
      <c r="U349" s="183">
        <f t="shared" si="82"/>
        <v>6018.7542111400007</v>
      </c>
    </row>
    <row r="350" spans="3:22" x14ac:dyDescent="0.25">
      <c r="C350" s="201"/>
      <c r="D350" s="205"/>
      <c r="E350" s="192"/>
      <c r="F350" s="203"/>
      <c r="G350" s="194"/>
      <c r="H350" s="195"/>
      <c r="I350" s="194"/>
      <c r="J350" s="194"/>
      <c r="K350" s="194"/>
      <c r="L350" s="194"/>
      <c r="M350" s="194"/>
      <c r="N350" s="194"/>
      <c r="O350" s="196"/>
      <c r="P350" s="194"/>
      <c r="Q350" s="196"/>
      <c r="R350" s="196"/>
      <c r="S350" s="194"/>
      <c r="T350" s="184"/>
      <c r="U350" s="183"/>
      <c r="V350" s="207"/>
    </row>
    <row r="351" spans="3:22" x14ac:dyDescent="0.25">
      <c r="C351" s="201"/>
      <c r="D351" s="202" t="s">
        <v>1216</v>
      </c>
      <c r="E351" s="192"/>
      <c r="F351" s="203"/>
      <c r="G351" s="194"/>
      <c r="H351" s="195"/>
      <c r="I351" s="194"/>
      <c r="J351" s="194"/>
      <c r="K351" s="194"/>
      <c r="L351" s="194"/>
      <c r="M351" s="194"/>
      <c r="N351" s="233"/>
      <c r="O351" s="196"/>
      <c r="P351" s="194"/>
      <c r="Q351" s="196"/>
      <c r="R351" s="196"/>
      <c r="S351" s="233"/>
      <c r="T351" s="184"/>
      <c r="U351" s="183"/>
      <c r="V351" s="207"/>
    </row>
    <row r="352" spans="3:22" x14ac:dyDescent="0.25">
      <c r="C352" s="201" t="s">
        <v>1217</v>
      </c>
      <c r="D352" s="205" t="s">
        <v>1218</v>
      </c>
      <c r="E352" s="192" t="s">
        <v>1219</v>
      </c>
      <c r="F352" s="203" t="s">
        <v>219</v>
      </c>
      <c r="G352" s="195"/>
      <c r="H352" s="195" t="s">
        <v>33</v>
      </c>
      <c r="I352" s="194"/>
      <c r="J352" s="194">
        <v>2911.6780300000005</v>
      </c>
      <c r="K352" s="194">
        <f t="shared" si="76"/>
        <v>3090.746228845001</v>
      </c>
      <c r="L352" s="194">
        <f t="shared" si="77"/>
        <v>6181.4924576900021</v>
      </c>
      <c r="M352" s="194">
        <v>0</v>
      </c>
      <c r="N352" s="211"/>
      <c r="O352" s="196">
        <f t="shared" ref="O352" si="83">N352*2</f>
        <v>0</v>
      </c>
      <c r="P352" s="194"/>
      <c r="Q352" s="196">
        <f t="shared" ref="Q352" si="84">P352*2</f>
        <v>0</v>
      </c>
      <c r="R352" s="196">
        <f t="shared" ref="R352" si="85">M352*2</f>
        <v>0</v>
      </c>
      <c r="S352" s="211"/>
      <c r="T352" s="184">
        <f t="shared" ref="T352" si="86">S352*2</f>
        <v>0</v>
      </c>
      <c r="U352" s="183">
        <f t="shared" ref="U352" si="87">L352+O352+Q352+R352+T352</f>
        <v>6181.4924576900021</v>
      </c>
      <c r="V352" s="213"/>
    </row>
    <row r="353" spans="3:22" x14ac:dyDescent="0.25">
      <c r="C353" s="197" t="s">
        <v>1220</v>
      </c>
      <c r="D353" s="205" t="s">
        <v>1221</v>
      </c>
      <c r="E353" s="192" t="s">
        <v>1222</v>
      </c>
      <c r="F353" s="203" t="s">
        <v>219</v>
      </c>
      <c r="G353" s="194"/>
      <c r="H353" s="195" t="s">
        <v>33</v>
      </c>
      <c r="I353" s="194"/>
      <c r="J353" s="194">
        <v>4200.34555</v>
      </c>
      <c r="K353" s="194">
        <f t="shared" si="76"/>
        <v>4458.6668013250001</v>
      </c>
      <c r="L353" s="194">
        <f t="shared" si="77"/>
        <v>8917.3336026500001</v>
      </c>
      <c r="M353" s="194">
        <v>0</v>
      </c>
      <c r="N353" s="211"/>
      <c r="O353" s="196">
        <f t="shared" si="78"/>
        <v>0</v>
      </c>
      <c r="P353" s="194"/>
      <c r="Q353" s="196">
        <f t="shared" si="79"/>
        <v>0</v>
      </c>
      <c r="R353" s="196">
        <f t="shared" si="67"/>
        <v>0</v>
      </c>
      <c r="S353" s="211"/>
      <c r="T353" s="184">
        <f t="shared" si="80"/>
        <v>0</v>
      </c>
      <c r="U353" s="183">
        <f t="shared" si="69"/>
        <v>8917.3336026500001</v>
      </c>
      <c r="V353" s="207"/>
    </row>
    <row r="354" spans="3:22" x14ac:dyDescent="0.25">
      <c r="C354" s="197" t="s">
        <v>1223</v>
      </c>
      <c r="D354" s="205" t="s">
        <v>1224</v>
      </c>
      <c r="E354" s="192" t="s">
        <v>1225</v>
      </c>
      <c r="F354" s="203" t="s">
        <v>223</v>
      </c>
      <c r="G354" s="194"/>
      <c r="H354" s="195" t="s">
        <v>33</v>
      </c>
      <c r="I354" s="194"/>
      <c r="J354" s="194">
        <v>2835.0231800000001</v>
      </c>
      <c r="K354" s="194">
        <f t="shared" si="76"/>
        <v>3009.3771055700004</v>
      </c>
      <c r="L354" s="194">
        <f t="shared" si="77"/>
        <v>6018.7542111400007</v>
      </c>
      <c r="M354" s="194">
        <v>0</v>
      </c>
      <c r="N354" s="233"/>
      <c r="O354" s="196">
        <f t="shared" si="78"/>
        <v>0</v>
      </c>
      <c r="P354" s="194"/>
      <c r="Q354" s="196">
        <f t="shared" si="79"/>
        <v>0</v>
      </c>
      <c r="R354" s="196">
        <f t="shared" si="67"/>
        <v>0</v>
      </c>
      <c r="S354" s="233"/>
      <c r="T354" s="184">
        <f t="shared" si="80"/>
        <v>0</v>
      </c>
      <c r="U354" s="183">
        <f t="shared" si="69"/>
        <v>6018.7542111400007</v>
      </c>
      <c r="V354" s="207"/>
    </row>
    <row r="355" spans="3:22" x14ac:dyDescent="0.25">
      <c r="C355" s="197" t="s">
        <v>1226</v>
      </c>
      <c r="D355" s="205" t="s">
        <v>1227</v>
      </c>
      <c r="E355" s="192" t="s">
        <v>1228</v>
      </c>
      <c r="F355" s="203" t="s">
        <v>1229</v>
      </c>
      <c r="G355" s="194"/>
      <c r="H355" s="195" t="s">
        <v>33</v>
      </c>
      <c r="I355" s="194"/>
      <c r="J355" s="194"/>
      <c r="K355" s="194">
        <v>4459.55</v>
      </c>
      <c r="L355" s="194">
        <f t="shared" si="77"/>
        <v>8919.1</v>
      </c>
      <c r="M355" s="194">
        <v>0</v>
      </c>
      <c r="N355" s="233"/>
      <c r="O355" s="196">
        <f t="shared" si="78"/>
        <v>0</v>
      </c>
      <c r="P355" s="194"/>
      <c r="Q355" s="196">
        <f t="shared" si="79"/>
        <v>0</v>
      </c>
      <c r="R355" s="196">
        <f t="shared" si="67"/>
        <v>0</v>
      </c>
      <c r="S355" s="233"/>
      <c r="T355" s="184">
        <f t="shared" si="80"/>
        <v>0</v>
      </c>
      <c r="U355" s="183">
        <f t="shared" si="69"/>
        <v>8919.1</v>
      </c>
      <c r="V355" s="207"/>
    </row>
    <row r="356" spans="3:22" x14ac:dyDescent="0.25">
      <c r="C356" s="201"/>
      <c r="D356" s="205"/>
      <c r="E356" s="192"/>
      <c r="F356" s="203"/>
      <c r="G356" s="194"/>
      <c r="H356" s="195"/>
      <c r="I356" s="194"/>
      <c r="J356" s="194"/>
      <c r="K356" s="194"/>
      <c r="L356" s="194"/>
      <c r="M356" s="194"/>
      <c r="N356" s="194"/>
      <c r="O356" s="196"/>
      <c r="P356" s="194"/>
      <c r="Q356" s="196"/>
      <c r="R356" s="196"/>
      <c r="S356" s="194"/>
      <c r="T356" s="184"/>
      <c r="U356" s="183"/>
      <c r="V356" s="207"/>
    </row>
    <row r="357" spans="3:22" x14ac:dyDescent="0.25">
      <c r="C357" s="201"/>
      <c r="D357" s="202" t="s">
        <v>1230</v>
      </c>
      <c r="E357" s="234"/>
      <c r="F357" s="203"/>
      <c r="G357" s="194"/>
      <c r="H357" s="195"/>
      <c r="I357" s="194"/>
      <c r="J357" s="194"/>
      <c r="K357" s="194"/>
      <c r="L357" s="194"/>
      <c r="M357" s="194"/>
      <c r="N357" s="194"/>
      <c r="O357" s="196"/>
      <c r="P357" s="194"/>
      <c r="Q357" s="196"/>
      <c r="R357" s="196"/>
      <c r="S357" s="194"/>
      <c r="T357" s="184"/>
      <c r="U357" s="183"/>
      <c r="V357" s="207"/>
    </row>
    <row r="358" spans="3:22" x14ac:dyDescent="0.25">
      <c r="C358" s="201" t="s">
        <v>1231</v>
      </c>
      <c r="D358" s="205" t="s">
        <v>1232</v>
      </c>
      <c r="E358" s="192" t="s">
        <v>1233</v>
      </c>
      <c r="F358" s="203" t="s">
        <v>1234</v>
      </c>
      <c r="G358" s="194"/>
      <c r="H358" s="195" t="s">
        <v>33</v>
      </c>
      <c r="I358" s="194"/>
      <c r="J358" s="194">
        <v>12099.372669999999</v>
      </c>
      <c r="K358" s="194">
        <v>14758.76</v>
      </c>
      <c r="L358" s="194">
        <f t="shared" si="77"/>
        <v>29517.52</v>
      </c>
      <c r="M358" s="194">
        <v>0</v>
      </c>
      <c r="N358" s="233"/>
      <c r="O358" s="196">
        <f t="shared" ref="O358" si="88">N358*2</f>
        <v>0</v>
      </c>
      <c r="P358" s="194"/>
      <c r="Q358" s="196">
        <f t="shared" ref="Q358" si="89">P358*2</f>
        <v>0</v>
      </c>
      <c r="R358" s="196">
        <f t="shared" ref="R358" si="90">M358*2</f>
        <v>0</v>
      </c>
      <c r="S358" s="233"/>
      <c r="T358" s="184">
        <f t="shared" ref="T358" si="91">S358*2</f>
        <v>0</v>
      </c>
      <c r="U358" s="183">
        <f t="shared" ref="U358" si="92">L358+O358+Q358+R358+T358</f>
        <v>29517.52</v>
      </c>
      <c r="V358" s="207"/>
    </row>
    <row r="359" spans="3:22" x14ac:dyDescent="0.25">
      <c r="C359" s="201"/>
      <c r="D359" s="205"/>
      <c r="E359" s="192"/>
      <c r="F359" s="203"/>
      <c r="G359" s="194"/>
      <c r="H359" s="195"/>
      <c r="I359" s="194"/>
      <c r="J359" s="194"/>
      <c r="K359" s="194"/>
      <c r="L359" s="194"/>
      <c r="M359" s="194"/>
      <c r="N359" s="194"/>
      <c r="O359" s="196"/>
      <c r="P359" s="194"/>
      <c r="Q359" s="196"/>
      <c r="R359" s="196"/>
      <c r="S359" s="194"/>
      <c r="T359" s="184"/>
      <c r="U359" s="183"/>
      <c r="V359" s="207"/>
    </row>
    <row r="360" spans="3:22" x14ac:dyDescent="0.25">
      <c r="C360" s="201"/>
      <c r="D360" s="202" t="s">
        <v>1235</v>
      </c>
      <c r="E360" s="192"/>
      <c r="F360" s="203"/>
      <c r="G360" s="194"/>
      <c r="H360" s="195"/>
      <c r="I360" s="194"/>
      <c r="J360" s="194"/>
      <c r="K360" s="194"/>
      <c r="L360" s="194"/>
      <c r="M360" s="194"/>
      <c r="N360" s="233"/>
      <c r="O360" s="196"/>
      <c r="P360" s="194"/>
      <c r="Q360" s="196"/>
      <c r="R360" s="196"/>
      <c r="S360" s="233"/>
      <c r="T360" s="184"/>
      <c r="U360" s="183"/>
      <c r="V360" s="207"/>
    </row>
    <row r="361" spans="3:22" x14ac:dyDescent="0.25">
      <c r="C361" s="197" t="s">
        <v>1236</v>
      </c>
      <c r="D361" s="205" t="s">
        <v>1237</v>
      </c>
      <c r="E361" s="192" t="s">
        <v>1238</v>
      </c>
      <c r="F361" s="203" t="s">
        <v>1239</v>
      </c>
      <c r="G361" s="195" t="s">
        <v>33</v>
      </c>
      <c r="H361" s="206"/>
      <c r="I361" s="194"/>
      <c r="J361" s="194">
        <v>7731.7370599999986</v>
      </c>
      <c r="K361" s="194">
        <f t="shared" si="76"/>
        <v>8207.2388891899991</v>
      </c>
      <c r="L361" s="194">
        <f t="shared" si="77"/>
        <v>16414.477778379998</v>
      </c>
      <c r="M361" s="194">
        <v>0</v>
      </c>
      <c r="N361" s="194">
        <v>250</v>
      </c>
      <c r="O361" s="196">
        <f t="shared" si="78"/>
        <v>500</v>
      </c>
      <c r="P361" s="194">
        <v>339.82</v>
      </c>
      <c r="Q361" s="196">
        <f t="shared" si="79"/>
        <v>679.64</v>
      </c>
      <c r="R361" s="196">
        <f t="shared" si="67"/>
        <v>0</v>
      </c>
      <c r="S361" s="194">
        <v>205.4</v>
      </c>
      <c r="T361" s="184">
        <f t="shared" si="80"/>
        <v>410.8</v>
      </c>
      <c r="U361" s="183">
        <f t="shared" ref="U361:U369" si="93">L361+O361+Q361+R361+T361</f>
        <v>18004.917778379997</v>
      </c>
      <c r="V361" s="207"/>
    </row>
    <row r="362" spans="3:22" x14ac:dyDescent="0.25">
      <c r="C362" s="197" t="s">
        <v>1240</v>
      </c>
      <c r="D362" s="205" t="s">
        <v>1241</v>
      </c>
      <c r="E362" s="192" t="s">
        <v>1242</v>
      </c>
      <c r="F362" s="203" t="s">
        <v>223</v>
      </c>
      <c r="G362" s="195" t="s">
        <v>33</v>
      </c>
      <c r="H362" s="206"/>
      <c r="I362" s="194"/>
      <c r="J362" s="194">
        <v>5884.2984699999997</v>
      </c>
      <c r="K362" s="194">
        <f>J362*1.0615</f>
        <v>6246.1828259050008</v>
      </c>
      <c r="L362" s="194">
        <f>K362*2</f>
        <v>12492.365651810002</v>
      </c>
      <c r="M362" s="194">
        <v>500</v>
      </c>
      <c r="N362" s="194">
        <v>250</v>
      </c>
      <c r="O362" s="196">
        <f>N362*2</f>
        <v>500</v>
      </c>
      <c r="P362" s="194">
        <v>339.82</v>
      </c>
      <c r="Q362" s="196">
        <f>P362*2</f>
        <v>679.64</v>
      </c>
      <c r="R362" s="196">
        <f>M362*2</f>
        <v>1000</v>
      </c>
      <c r="S362" s="194">
        <v>267.14999999999998</v>
      </c>
      <c r="T362" s="184">
        <f>S362*2</f>
        <v>534.29999999999995</v>
      </c>
      <c r="U362" s="183">
        <f>L362+O362+Q362+R362+T362</f>
        <v>15206.30565181</v>
      </c>
      <c r="V362" s="186"/>
    </row>
    <row r="363" spans="3:22" x14ac:dyDescent="0.25">
      <c r="C363" s="197" t="s">
        <v>1243</v>
      </c>
      <c r="D363" s="205" t="s">
        <v>1244</v>
      </c>
      <c r="E363" s="192" t="s">
        <v>1245</v>
      </c>
      <c r="F363" s="203" t="s">
        <v>1246</v>
      </c>
      <c r="G363" s="195" t="s">
        <v>33</v>
      </c>
      <c r="H363" s="206"/>
      <c r="I363" s="194"/>
      <c r="J363" s="194">
        <v>6717.3567799999992</v>
      </c>
      <c r="K363" s="194">
        <f t="shared" si="76"/>
        <v>7130.4742219700001</v>
      </c>
      <c r="L363" s="194">
        <f t="shared" si="77"/>
        <v>14260.94844394</v>
      </c>
      <c r="M363" s="194">
        <v>0</v>
      </c>
      <c r="N363" s="194">
        <v>250</v>
      </c>
      <c r="O363" s="196">
        <f t="shared" si="78"/>
        <v>500</v>
      </c>
      <c r="P363" s="194">
        <v>271.86</v>
      </c>
      <c r="Q363" s="196">
        <f t="shared" si="79"/>
        <v>543.72</v>
      </c>
      <c r="R363" s="196">
        <f t="shared" si="67"/>
        <v>0</v>
      </c>
      <c r="S363" s="194">
        <v>267.14999999999998</v>
      </c>
      <c r="T363" s="184">
        <f t="shared" si="80"/>
        <v>534.29999999999995</v>
      </c>
      <c r="U363" s="183">
        <f t="shared" si="93"/>
        <v>15838.968443939999</v>
      </c>
      <c r="V363" s="207"/>
    </row>
    <row r="364" spans="3:22" x14ac:dyDescent="0.25">
      <c r="C364" s="197" t="s">
        <v>1247</v>
      </c>
      <c r="D364" s="205" t="s">
        <v>1248</v>
      </c>
      <c r="E364" s="192" t="s">
        <v>1249</v>
      </c>
      <c r="F364" s="203" t="s">
        <v>1250</v>
      </c>
      <c r="G364" s="194"/>
      <c r="H364" s="195" t="s">
        <v>33</v>
      </c>
      <c r="I364" s="194"/>
      <c r="J364" s="194">
        <v>2835.0231800000001</v>
      </c>
      <c r="K364" s="194">
        <f>J364*1.0615</f>
        <v>3009.3771055700004</v>
      </c>
      <c r="L364" s="194">
        <f>K364*2</f>
        <v>6018.7542111400007</v>
      </c>
      <c r="M364" s="194">
        <v>950</v>
      </c>
      <c r="N364" s="211"/>
      <c r="O364" s="196">
        <f>N364*2</f>
        <v>0</v>
      </c>
      <c r="P364" s="194"/>
      <c r="Q364" s="196">
        <f>P364*2</f>
        <v>0</v>
      </c>
      <c r="R364" s="196">
        <f>M364*2</f>
        <v>1900</v>
      </c>
      <c r="S364" s="211"/>
      <c r="T364" s="184">
        <f>S364*2</f>
        <v>0</v>
      </c>
      <c r="U364" s="183">
        <f>L364+O364+Q364+R364+T364</f>
        <v>7918.7542111400007</v>
      </c>
    </row>
    <row r="365" spans="3:22" x14ac:dyDescent="0.25">
      <c r="C365" s="201" t="s">
        <v>1251</v>
      </c>
      <c r="D365" s="198" t="s">
        <v>1252</v>
      </c>
      <c r="E365" s="199" t="s">
        <v>1253</v>
      </c>
      <c r="F365" s="203" t="s">
        <v>1254</v>
      </c>
      <c r="G365" s="194"/>
      <c r="H365" s="195" t="s">
        <v>33</v>
      </c>
      <c r="I365" s="194"/>
      <c r="J365" s="194"/>
      <c r="K365" s="194">
        <v>17741.75</v>
      </c>
      <c r="L365" s="194">
        <f>K365*2</f>
        <v>35483.5</v>
      </c>
      <c r="M365" s="194"/>
      <c r="N365" s="194"/>
      <c r="O365" s="196"/>
      <c r="P365" s="194"/>
      <c r="Q365" s="196"/>
      <c r="R365" s="196"/>
      <c r="S365" s="194"/>
      <c r="T365" s="184"/>
      <c r="U365" s="183">
        <f>L365+O365+Q365+R365+T365</f>
        <v>35483.5</v>
      </c>
    </row>
    <row r="366" spans="3:22" x14ac:dyDescent="0.25">
      <c r="C366" s="197" t="s">
        <v>1255</v>
      </c>
      <c r="D366" s="205" t="s">
        <v>1256</v>
      </c>
      <c r="E366" s="192" t="s">
        <v>1257</v>
      </c>
      <c r="F366" s="203" t="s">
        <v>1258</v>
      </c>
      <c r="G366" s="195" t="s">
        <v>33</v>
      </c>
      <c r="H366" s="204"/>
      <c r="I366" s="194"/>
      <c r="J366" s="194">
        <v>3519.0710599999993</v>
      </c>
      <c r="K366" s="194">
        <f>J366*1.0615</f>
        <v>3735.4939301899994</v>
      </c>
      <c r="L366" s="194">
        <f>K366*2</f>
        <v>7470.9878603799989</v>
      </c>
      <c r="M366" s="194"/>
      <c r="N366" s="194"/>
      <c r="O366" s="196"/>
      <c r="P366" s="194"/>
      <c r="Q366" s="196"/>
      <c r="R366" s="196"/>
      <c r="S366" s="194"/>
      <c r="T366" s="184"/>
      <c r="U366" s="183">
        <f>L366+O366+Q366+R366+T366</f>
        <v>7470.9878603799989</v>
      </c>
    </row>
    <row r="367" spans="3:22" x14ac:dyDescent="0.25">
      <c r="C367" s="197" t="s">
        <v>1259</v>
      </c>
      <c r="D367" s="205" t="s">
        <v>1260</v>
      </c>
      <c r="E367" s="192" t="s">
        <v>1261</v>
      </c>
      <c r="F367" s="203" t="s">
        <v>1262</v>
      </c>
      <c r="G367" s="194"/>
      <c r="H367" s="195" t="s">
        <v>33</v>
      </c>
      <c r="I367" s="194"/>
      <c r="J367" s="194">
        <v>6089.5499500000005</v>
      </c>
      <c r="K367" s="194">
        <f t="shared" si="76"/>
        <v>6464.0572719250013</v>
      </c>
      <c r="L367" s="194">
        <f t="shared" si="77"/>
        <v>12928.114543850003</v>
      </c>
      <c r="M367" s="194">
        <v>0</v>
      </c>
      <c r="N367" s="194">
        <v>0</v>
      </c>
      <c r="O367" s="196">
        <f t="shared" si="78"/>
        <v>0</v>
      </c>
      <c r="P367" s="194">
        <v>0</v>
      </c>
      <c r="Q367" s="196">
        <f t="shared" si="79"/>
        <v>0</v>
      </c>
      <c r="R367" s="196">
        <f t="shared" si="67"/>
        <v>0</v>
      </c>
      <c r="S367" s="194">
        <v>0</v>
      </c>
      <c r="T367" s="184">
        <f t="shared" si="80"/>
        <v>0</v>
      </c>
      <c r="U367" s="183">
        <f t="shared" si="93"/>
        <v>12928.114543850003</v>
      </c>
      <c r="V367" s="235"/>
    </row>
    <row r="368" spans="3:22" x14ac:dyDescent="0.25">
      <c r="C368" s="197" t="s">
        <v>1263</v>
      </c>
      <c r="D368" s="205" t="s">
        <v>1264</v>
      </c>
      <c r="E368" s="192" t="s">
        <v>1265</v>
      </c>
      <c r="F368" s="203" t="s">
        <v>219</v>
      </c>
      <c r="G368" s="194"/>
      <c r="H368" s="195" t="s">
        <v>33</v>
      </c>
      <c r="I368" s="194"/>
      <c r="J368" s="194">
        <v>5447.0719899999995</v>
      </c>
      <c r="K368" s="194">
        <f>J368*1.0615</f>
        <v>5782.0669173850001</v>
      </c>
      <c r="L368" s="194">
        <f>K368*2</f>
        <v>11564.13383477</v>
      </c>
      <c r="M368" s="194">
        <v>0</v>
      </c>
      <c r="N368" s="194">
        <v>0</v>
      </c>
      <c r="O368" s="196">
        <v>0</v>
      </c>
      <c r="P368" s="194">
        <v>0</v>
      </c>
      <c r="Q368" s="196">
        <v>0</v>
      </c>
      <c r="R368" s="196">
        <v>0</v>
      </c>
      <c r="S368" s="194">
        <v>0</v>
      </c>
      <c r="T368" s="184">
        <v>0</v>
      </c>
      <c r="U368" s="183">
        <f>L368+O368+Q368+R368+T368</f>
        <v>11564.13383477</v>
      </c>
      <c r="V368" s="209"/>
    </row>
    <row r="369" spans="3:22" x14ac:dyDescent="0.25">
      <c r="C369" s="197" t="s">
        <v>1266</v>
      </c>
      <c r="D369" s="205" t="s">
        <v>1267</v>
      </c>
      <c r="E369" s="192" t="s">
        <v>1268</v>
      </c>
      <c r="F369" s="203" t="s">
        <v>219</v>
      </c>
      <c r="G369" s="194"/>
      <c r="H369" s="195" t="s">
        <v>33</v>
      </c>
      <c r="I369" s="194"/>
      <c r="J369" s="194">
        <v>6400.7572999999984</v>
      </c>
      <c r="K369" s="194">
        <f t="shared" si="76"/>
        <v>6794.4038739499993</v>
      </c>
      <c r="L369" s="194">
        <f t="shared" si="77"/>
        <v>13588.807747899999</v>
      </c>
      <c r="M369" s="194">
        <v>0</v>
      </c>
      <c r="N369" s="194">
        <v>0</v>
      </c>
      <c r="O369" s="196">
        <f t="shared" si="78"/>
        <v>0</v>
      </c>
      <c r="P369" s="194">
        <v>0</v>
      </c>
      <c r="Q369" s="196">
        <f t="shared" si="79"/>
        <v>0</v>
      </c>
      <c r="R369" s="196">
        <f t="shared" si="67"/>
        <v>0</v>
      </c>
      <c r="S369" s="194">
        <v>0</v>
      </c>
      <c r="T369" s="184">
        <f t="shared" si="80"/>
        <v>0</v>
      </c>
      <c r="U369" s="183">
        <f t="shared" si="93"/>
        <v>13588.807747899999</v>
      </c>
    </row>
    <row r="370" spans="3:22" x14ac:dyDescent="0.25">
      <c r="C370" s="197" t="s">
        <v>1269</v>
      </c>
      <c r="D370" s="205" t="s">
        <v>1270</v>
      </c>
      <c r="E370" s="192" t="s">
        <v>1271</v>
      </c>
      <c r="F370" s="203" t="s">
        <v>223</v>
      </c>
      <c r="G370" s="194"/>
      <c r="H370" s="195" t="s">
        <v>33</v>
      </c>
      <c r="I370" s="194"/>
      <c r="J370" s="194">
        <v>2835.0231800000001</v>
      </c>
      <c r="K370" s="194">
        <f>J370*1.0615</f>
        <v>3009.3771055700004</v>
      </c>
      <c r="L370" s="194">
        <f>K370*2</f>
        <v>6018.7542111400007</v>
      </c>
      <c r="M370" s="194">
        <v>0</v>
      </c>
      <c r="N370" s="233"/>
      <c r="O370" s="196">
        <f>N370*2</f>
        <v>0</v>
      </c>
      <c r="P370" s="194">
        <v>0</v>
      </c>
      <c r="Q370" s="196">
        <f>P370*2</f>
        <v>0</v>
      </c>
      <c r="R370" s="196">
        <f>M370*2</f>
        <v>0</v>
      </c>
      <c r="S370" s="233"/>
      <c r="T370" s="184">
        <f>S370*2</f>
        <v>0</v>
      </c>
      <c r="U370" s="183">
        <f>L370+O370+Q370+R370+T370</f>
        <v>6018.7542111400007</v>
      </c>
      <c r="V370" s="207"/>
    </row>
    <row r="371" spans="3:22" x14ac:dyDescent="0.25">
      <c r="C371" s="201" t="s">
        <v>1272</v>
      </c>
      <c r="D371" s="205" t="s">
        <v>1273</v>
      </c>
      <c r="E371" s="192" t="s">
        <v>1274</v>
      </c>
      <c r="F371" s="203" t="s">
        <v>1275</v>
      </c>
      <c r="G371" s="194"/>
      <c r="H371" s="195" t="s">
        <v>33</v>
      </c>
      <c r="I371" s="194"/>
      <c r="J371" s="194">
        <v>4770.2514199999996</v>
      </c>
      <c r="K371" s="194">
        <f>J371*1.0615</f>
        <v>5063.6218823300005</v>
      </c>
      <c r="L371" s="194">
        <f>K371*2</f>
        <v>10127.243764660001</v>
      </c>
      <c r="M371" s="194">
        <v>0</v>
      </c>
      <c r="N371" s="194">
        <v>0</v>
      </c>
      <c r="O371" s="196">
        <f>N371*2</f>
        <v>0</v>
      </c>
      <c r="P371" s="194">
        <v>0</v>
      </c>
      <c r="Q371" s="196">
        <v>0</v>
      </c>
      <c r="R371" s="196">
        <f>M371*2</f>
        <v>0</v>
      </c>
      <c r="S371" s="194">
        <v>0</v>
      </c>
      <c r="T371" s="184">
        <v>0</v>
      </c>
      <c r="U371" s="183">
        <f>L371+O371+Q371+R371+T371</f>
        <v>10127.243764660001</v>
      </c>
    </row>
    <row r="372" spans="3:22" x14ac:dyDescent="0.25">
      <c r="C372" s="201"/>
      <c r="D372" s="205"/>
      <c r="E372" s="192"/>
      <c r="F372" s="203"/>
      <c r="G372" s="194"/>
      <c r="H372" s="195"/>
      <c r="I372" s="194"/>
      <c r="J372" s="194"/>
      <c r="K372" s="194"/>
      <c r="L372" s="194"/>
      <c r="M372" s="194"/>
      <c r="N372" s="194"/>
      <c r="O372" s="196"/>
      <c r="P372" s="194"/>
      <c r="Q372" s="196"/>
      <c r="R372" s="196"/>
      <c r="S372" s="194"/>
      <c r="T372" s="184"/>
      <c r="U372" s="183"/>
    </row>
    <row r="373" spans="3:22" x14ac:dyDescent="0.25">
      <c r="C373" s="201"/>
      <c r="D373" s="202" t="s">
        <v>1276</v>
      </c>
      <c r="E373" s="192"/>
      <c r="F373" s="203"/>
      <c r="G373" s="194"/>
      <c r="H373" s="195"/>
      <c r="I373" s="194"/>
      <c r="J373" s="194"/>
      <c r="K373" s="194"/>
      <c r="L373" s="194"/>
      <c r="M373" s="194"/>
      <c r="N373" s="233"/>
      <c r="O373" s="196"/>
      <c r="P373" s="194"/>
      <c r="Q373" s="196"/>
      <c r="R373" s="196"/>
      <c r="S373" s="233"/>
      <c r="T373" s="184"/>
      <c r="U373" s="183"/>
    </row>
    <row r="374" spans="3:22" x14ac:dyDescent="0.25">
      <c r="C374" s="197" t="s">
        <v>1277</v>
      </c>
      <c r="D374" s="205" t="s">
        <v>1278</v>
      </c>
      <c r="E374" s="192" t="s">
        <v>1279</v>
      </c>
      <c r="F374" s="203" t="s">
        <v>1280</v>
      </c>
      <c r="G374" s="194"/>
      <c r="H374" s="195" t="s">
        <v>33</v>
      </c>
      <c r="I374" s="194"/>
      <c r="J374" s="194">
        <v>6089.5499500000005</v>
      </c>
      <c r="K374" s="194">
        <f>J374*1.0615</f>
        <v>6464.0572719250013</v>
      </c>
      <c r="L374" s="194">
        <f>K374*2</f>
        <v>12928.114543850003</v>
      </c>
      <c r="M374" s="194">
        <v>1500</v>
      </c>
      <c r="N374" s="233"/>
      <c r="O374" s="196">
        <f>N374*2</f>
        <v>0</v>
      </c>
      <c r="P374" s="194"/>
      <c r="Q374" s="196">
        <f>P374*2</f>
        <v>0</v>
      </c>
      <c r="R374" s="196">
        <f>M374*2</f>
        <v>3000</v>
      </c>
      <c r="S374" s="233"/>
      <c r="T374" s="184">
        <f>S374*2</f>
        <v>0</v>
      </c>
      <c r="U374" s="183">
        <f>L374+O374+Q374+R374+T374</f>
        <v>15928.114543850003</v>
      </c>
    </row>
    <row r="375" spans="3:22" x14ac:dyDescent="0.25">
      <c r="C375" s="201"/>
      <c r="D375" s="205"/>
      <c r="E375" s="192"/>
      <c r="F375" s="203"/>
      <c r="G375" s="194"/>
      <c r="H375" s="195"/>
      <c r="I375" s="194"/>
      <c r="J375" s="194"/>
      <c r="K375" s="194"/>
      <c r="L375" s="194"/>
      <c r="M375" s="194"/>
      <c r="N375" s="194"/>
      <c r="O375" s="196"/>
      <c r="P375" s="194"/>
      <c r="Q375" s="196"/>
      <c r="R375" s="196"/>
      <c r="S375" s="194"/>
      <c r="T375" s="184"/>
      <c r="U375" s="183"/>
    </row>
    <row r="376" spans="3:22" x14ac:dyDescent="0.25">
      <c r="C376" s="201"/>
      <c r="D376" s="202" t="s">
        <v>1281</v>
      </c>
      <c r="E376" s="192"/>
      <c r="F376" s="203"/>
      <c r="G376" s="194"/>
      <c r="H376" s="195"/>
      <c r="I376" s="194"/>
      <c r="J376" s="194"/>
      <c r="K376" s="194"/>
      <c r="L376" s="194"/>
      <c r="M376" s="194"/>
      <c r="N376" s="233"/>
      <c r="O376" s="196"/>
      <c r="P376" s="194"/>
      <c r="Q376" s="196"/>
      <c r="R376" s="196"/>
      <c r="S376" s="233"/>
      <c r="T376" s="184"/>
      <c r="U376" s="183"/>
    </row>
    <row r="377" spans="3:22" x14ac:dyDescent="0.25">
      <c r="C377" s="197" t="s">
        <v>1282</v>
      </c>
      <c r="D377" s="205" t="s">
        <v>1283</v>
      </c>
      <c r="E377" s="192" t="s">
        <v>1284</v>
      </c>
      <c r="F377" s="203" t="s">
        <v>1285</v>
      </c>
      <c r="G377" s="194"/>
      <c r="H377" s="195" t="s">
        <v>33</v>
      </c>
      <c r="I377" s="194"/>
      <c r="J377" s="194">
        <v>6812.0025799999985</v>
      </c>
      <c r="K377" s="194">
        <f>J377*1.0615</f>
        <v>7230.9407386699995</v>
      </c>
      <c r="L377" s="194">
        <f>K377*2</f>
        <v>14461.881477339999</v>
      </c>
      <c r="M377" s="194">
        <v>1500</v>
      </c>
      <c r="N377" s="211"/>
      <c r="O377" s="196">
        <f>N377*2</f>
        <v>0</v>
      </c>
      <c r="P377" s="194"/>
      <c r="Q377" s="196">
        <f>P377*2</f>
        <v>0</v>
      </c>
      <c r="R377" s="196">
        <f>M377*2</f>
        <v>3000</v>
      </c>
      <c r="S377" s="211"/>
      <c r="T377" s="184">
        <f>S377*2</f>
        <v>0</v>
      </c>
      <c r="U377" s="183">
        <f>L377+O377+Q377+R377+T377</f>
        <v>17461.881477340001</v>
      </c>
    </row>
    <row r="378" spans="3:22" x14ac:dyDescent="0.25">
      <c r="C378" s="197" t="s">
        <v>1286</v>
      </c>
      <c r="D378" s="205" t="s">
        <v>1287</v>
      </c>
      <c r="E378" s="192" t="s">
        <v>1288</v>
      </c>
      <c r="F378" s="203" t="s">
        <v>1275</v>
      </c>
      <c r="G378" s="194"/>
      <c r="H378" s="195" t="s">
        <v>33</v>
      </c>
      <c r="I378" s="194"/>
      <c r="J378" s="194">
        <v>8510.0595799999992</v>
      </c>
      <c r="K378" s="194">
        <f t="shared" si="76"/>
        <v>9033.4282441699997</v>
      </c>
      <c r="L378" s="194">
        <f t="shared" si="77"/>
        <v>18066.856488339999</v>
      </c>
      <c r="M378" s="194">
        <v>0</v>
      </c>
      <c r="N378" s="211"/>
      <c r="O378" s="196">
        <f t="shared" si="78"/>
        <v>0</v>
      </c>
      <c r="P378" s="194"/>
      <c r="Q378" s="196">
        <f t="shared" si="79"/>
        <v>0</v>
      </c>
      <c r="R378" s="196">
        <f t="shared" si="67"/>
        <v>0</v>
      </c>
      <c r="S378" s="211"/>
      <c r="T378" s="184">
        <f t="shared" si="80"/>
        <v>0</v>
      </c>
      <c r="U378" s="183">
        <f t="shared" si="69"/>
        <v>18066.856488339999</v>
      </c>
    </row>
    <row r="379" spans="3:22" x14ac:dyDescent="0.25">
      <c r="C379" s="201"/>
      <c r="D379" s="205"/>
      <c r="E379" s="192"/>
      <c r="F379" s="203"/>
      <c r="G379" s="194"/>
      <c r="H379" s="195"/>
      <c r="I379" s="194"/>
      <c r="J379" s="194"/>
      <c r="K379" s="194"/>
      <c r="L379" s="194"/>
      <c r="M379" s="194"/>
      <c r="N379" s="194"/>
      <c r="O379" s="196"/>
      <c r="P379" s="194"/>
      <c r="Q379" s="196"/>
      <c r="R379" s="196"/>
      <c r="S379" s="194"/>
      <c r="T379" s="184"/>
      <c r="U379" s="183"/>
    </row>
    <row r="380" spans="3:22" x14ac:dyDescent="0.25">
      <c r="C380" s="201"/>
      <c r="D380" s="202" t="s">
        <v>1289</v>
      </c>
      <c r="E380" s="192"/>
      <c r="F380" s="203"/>
      <c r="G380" s="194"/>
      <c r="H380" s="195"/>
      <c r="I380" s="194"/>
      <c r="J380" s="194"/>
      <c r="K380" s="194"/>
      <c r="L380" s="194"/>
      <c r="M380" s="194"/>
      <c r="N380" s="233"/>
      <c r="O380" s="196"/>
      <c r="P380" s="194"/>
      <c r="Q380" s="196"/>
      <c r="R380" s="196"/>
      <c r="S380" s="233"/>
      <c r="T380" s="184"/>
      <c r="U380" s="183"/>
    </row>
    <row r="381" spans="3:22" x14ac:dyDescent="0.25">
      <c r="C381" s="197" t="s">
        <v>1290</v>
      </c>
      <c r="D381" s="205" t="s">
        <v>1291</v>
      </c>
      <c r="E381" s="192" t="s">
        <v>1292</v>
      </c>
      <c r="F381" s="203" t="s">
        <v>1293</v>
      </c>
      <c r="G381" s="195" t="s">
        <v>33</v>
      </c>
      <c r="H381" s="206"/>
      <c r="I381" s="194"/>
      <c r="J381" s="194">
        <v>7068.4741400000003</v>
      </c>
      <c r="K381" s="194">
        <f>J381*1.0615</f>
        <v>7503.1852996100015</v>
      </c>
      <c r="L381" s="194">
        <f t="shared" ref="L381:L386" si="94">K381*2</f>
        <v>15006.370599220003</v>
      </c>
      <c r="M381" s="194">
        <v>0</v>
      </c>
      <c r="N381" s="194">
        <v>250</v>
      </c>
      <c r="O381" s="196">
        <f t="shared" ref="O381:O386" si="95">N381*2</f>
        <v>500</v>
      </c>
      <c r="P381" s="194">
        <v>130.02000000000001</v>
      </c>
      <c r="Q381" s="196">
        <f>P381*2</f>
        <v>260.04000000000002</v>
      </c>
      <c r="R381" s="196">
        <f t="shared" ref="R381:R386" si="96">M381*2</f>
        <v>0</v>
      </c>
      <c r="S381" s="194">
        <v>205.4</v>
      </c>
      <c r="T381" s="184">
        <f>S381*2</f>
        <v>410.8</v>
      </c>
      <c r="U381" s="183">
        <f>L381+O381+Q381+R381+T381</f>
        <v>16177.210599220003</v>
      </c>
    </row>
    <row r="382" spans="3:22" x14ac:dyDescent="0.25">
      <c r="C382" s="197" t="s">
        <v>1294</v>
      </c>
      <c r="D382" s="205" t="s">
        <v>1295</v>
      </c>
      <c r="E382" s="192" t="s">
        <v>1296</v>
      </c>
      <c r="F382" s="203" t="s">
        <v>1293</v>
      </c>
      <c r="G382" s="194"/>
      <c r="H382" s="195" t="s">
        <v>33</v>
      </c>
      <c r="I382" s="194"/>
      <c r="J382" s="194">
        <v>5831.3978599999991</v>
      </c>
      <c r="K382" s="194">
        <f>J382*1.0615</f>
        <v>6190.0288283899999</v>
      </c>
      <c r="L382" s="194">
        <f t="shared" si="94"/>
        <v>12380.05765678</v>
      </c>
      <c r="M382" s="194">
        <v>0</v>
      </c>
      <c r="N382" s="211"/>
      <c r="O382" s="196">
        <f t="shared" si="95"/>
        <v>0</v>
      </c>
      <c r="P382" s="194">
        <v>0</v>
      </c>
      <c r="Q382" s="196">
        <f>P382*2</f>
        <v>0</v>
      </c>
      <c r="R382" s="196">
        <f t="shared" si="96"/>
        <v>0</v>
      </c>
      <c r="S382" s="211"/>
      <c r="T382" s="184">
        <f>S382*2</f>
        <v>0</v>
      </c>
      <c r="U382" s="183">
        <f t="shared" ref="U382:U386" si="97">L382+O382+Q382+R382+T382</f>
        <v>12380.05765678</v>
      </c>
      <c r="V382" s="207"/>
    </row>
    <row r="383" spans="3:22" x14ac:dyDescent="0.25">
      <c r="C383" s="197" t="s">
        <v>1297</v>
      </c>
      <c r="D383" s="205" t="s">
        <v>1298</v>
      </c>
      <c r="E383" s="192" t="s">
        <v>1299</v>
      </c>
      <c r="F383" s="203" t="s">
        <v>1293</v>
      </c>
      <c r="G383" s="194" t="s">
        <v>33</v>
      </c>
      <c r="H383" s="195"/>
      <c r="I383" s="194"/>
      <c r="J383" s="194">
        <v>5616.3209500000003</v>
      </c>
      <c r="K383" s="194">
        <f>J383*1.0615</f>
        <v>5961.7246884250007</v>
      </c>
      <c r="L383" s="194">
        <f t="shared" si="94"/>
        <v>11923.449376850001</v>
      </c>
      <c r="M383" s="194">
        <v>0</v>
      </c>
      <c r="N383" s="194"/>
      <c r="O383" s="196">
        <f t="shared" si="95"/>
        <v>0</v>
      </c>
      <c r="P383" s="194">
        <v>0</v>
      </c>
      <c r="Q383" s="196">
        <f>P383*2</f>
        <v>0</v>
      </c>
      <c r="R383" s="196">
        <f t="shared" si="96"/>
        <v>0</v>
      </c>
      <c r="S383" s="194"/>
      <c r="T383" s="184">
        <f>S383*2</f>
        <v>0</v>
      </c>
      <c r="U383" s="183">
        <f t="shared" si="97"/>
        <v>11923.449376850001</v>
      </c>
      <c r="V383" s="207"/>
    </row>
    <row r="384" spans="3:22" x14ac:dyDescent="0.25">
      <c r="C384" s="201" t="s">
        <v>1300</v>
      </c>
      <c r="D384" s="205" t="s">
        <v>1301</v>
      </c>
      <c r="E384" s="192" t="s">
        <v>1302</v>
      </c>
      <c r="F384" s="203" t="s">
        <v>219</v>
      </c>
      <c r="G384" s="194"/>
      <c r="H384" s="195" t="s">
        <v>33</v>
      </c>
      <c r="I384" s="194"/>
      <c r="J384" s="194">
        <v>2835.0231800000001</v>
      </c>
      <c r="K384" s="194">
        <f>J384*1.0615</f>
        <v>3009.3771055700004</v>
      </c>
      <c r="L384" s="194">
        <f t="shared" si="94"/>
        <v>6018.7542111400007</v>
      </c>
      <c r="M384" s="194">
        <v>0</v>
      </c>
      <c r="N384" s="194">
        <v>0</v>
      </c>
      <c r="O384" s="196">
        <f t="shared" si="95"/>
        <v>0</v>
      </c>
      <c r="P384" s="194">
        <v>0</v>
      </c>
      <c r="Q384" s="196">
        <v>0</v>
      </c>
      <c r="R384" s="196">
        <f t="shared" si="96"/>
        <v>0</v>
      </c>
      <c r="S384" s="194">
        <v>0</v>
      </c>
      <c r="T384" s="184">
        <v>0</v>
      </c>
      <c r="U384" s="183">
        <f t="shared" si="97"/>
        <v>6018.7542111400007</v>
      </c>
      <c r="V384" s="207"/>
    </row>
    <row r="385" spans="3:22" x14ac:dyDescent="0.25">
      <c r="C385" s="197" t="s">
        <v>1303</v>
      </c>
      <c r="D385" s="205" t="s">
        <v>1304</v>
      </c>
      <c r="E385" s="192" t="s">
        <v>1305</v>
      </c>
      <c r="F385" s="203" t="s">
        <v>1306</v>
      </c>
      <c r="G385" s="194"/>
      <c r="H385" s="195" t="s">
        <v>33</v>
      </c>
      <c r="I385" s="194"/>
      <c r="J385" s="194">
        <v>5725.2460999999985</v>
      </c>
      <c r="K385" s="194">
        <f>J385*1.0615</f>
        <v>6077.3487351499989</v>
      </c>
      <c r="L385" s="194">
        <f t="shared" si="94"/>
        <v>12154.697470299998</v>
      </c>
      <c r="M385" s="194">
        <v>0</v>
      </c>
      <c r="N385" s="194">
        <v>0</v>
      </c>
      <c r="O385" s="196">
        <f t="shared" si="95"/>
        <v>0</v>
      </c>
      <c r="P385" s="194">
        <v>0</v>
      </c>
      <c r="Q385" s="196">
        <v>0</v>
      </c>
      <c r="R385" s="196">
        <f t="shared" si="96"/>
        <v>0</v>
      </c>
      <c r="S385" s="194">
        <v>0</v>
      </c>
      <c r="T385" s="184">
        <v>0</v>
      </c>
      <c r="U385" s="183">
        <f t="shared" si="97"/>
        <v>12154.697470299998</v>
      </c>
      <c r="V385" s="207"/>
    </row>
    <row r="386" spans="3:22" x14ac:dyDescent="0.25">
      <c r="C386" s="201" t="s">
        <v>1307</v>
      </c>
      <c r="D386" s="198" t="s">
        <v>1308</v>
      </c>
      <c r="E386" s="199" t="s">
        <v>1309</v>
      </c>
      <c r="F386" s="203" t="s">
        <v>1293</v>
      </c>
      <c r="G386" s="194"/>
      <c r="H386" s="195" t="s">
        <v>33</v>
      </c>
      <c r="I386" s="194"/>
      <c r="J386" s="194"/>
      <c r="K386" s="194">
        <v>3711.53</v>
      </c>
      <c r="L386" s="194">
        <f t="shared" si="94"/>
        <v>7423.06</v>
      </c>
      <c r="M386" s="194">
        <v>0</v>
      </c>
      <c r="N386" s="233">
        <v>0</v>
      </c>
      <c r="O386" s="196">
        <f t="shared" si="95"/>
        <v>0</v>
      </c>
      <c r="P386" s="194">
        <v>0</v>
      </c>
      <c r="Q386" s="196">
        <v>0</v>
      </c>
      <c r="R386" s="196">
        <f t="shared" si="96"/>
        <v>0</v>
      </c>
      <c r="S386" s="233">
        <v>0</v>
      </c>
      <c r="T386" s="184">
        <v>0</v>
      </c>
      <c r="U386" s="183">
        <f t="shared" si="97"/>
        <v>7423.06</v>
      </c>
    </row>
    <row r="387" spans="3:22" x14ac:dyDescent="0.25">
      <c r="C387" s="201"/>
      <c r="D387" s="202"/>
      <c r="E387" s="192"/>
      <c r="F387" s="203"/>
      <c r="G387" s="194"/>
      <c r="H387" s="195"/>
      <c r="I387" s="194"/>
      <c r="J387" s="194"/>
      <c r="K387" s="194"/>
      <c r="L387" s="194"/>
      <c r="M387" s="194"/>
      <c r="N387" s="233"/>
      <c r="O387" s="196"/>
      <c r="P387" s="194"/>
      <c r="Q387" s="196"/>
      <c r="R387" s="196"/>
      <c r="S387" s="233"/>
      <c r="T387" s="184"/>
      <c r="U387" s="183"/>
    </row>
    <row r="388" spans="3:22" x14ac:dyDescent="0.25">
      <c r="C388" s="197" t="s">
        <v>1310</v>
      </c>
      <c r="D388" s="205" t="s">
        <v>1311</v>
      </c>
      <c r="E388" s="192" t="s">
        <v>1312</v>
      </c>
      <c r="F388" s="203" t="s">
        <v>1250</v>
      </c>
      <c r="G388" s="194"/>
      <c r="H388" s="195" t="s">
        <v>33</v>
      </c>
      <c r="I388" s="194"/>
      <c r="J388" s="194">
        <v>6114.9640999999983</v>
      </c>
      <c r="K388" s="194">
        <f t="shared" si="76"/>
        <v>6491.0343921499989</v>
      </c>
      <c r="L388" s="194">
        <f t="shared" si="77"/>
        <v>12982.068784299998</v>
      </c>
      <c r="M388" s="194">
        <v>0</v>
      </c>
      <c r="N388" s="194"/>
      <c r="O388" s="196">
        <f t="shared" si="78"/>
        <v>0</v>
      </c>
      <c r="P388" s="194"/>
      <c r="Q388" s="196">
        <f t="shared" si="79"/>
        <v>0</v>
      </c>
      <c r="R388" s="196">
        <f t="shared" si="67"/>
        <v>0</v>
      </c>
      <c r="S388" s="194"/>
      <c r="T388" s="184">
        <f t="shared" si="80"/>
        <v>0</v>
      </c>
      <c r="U388" s="183">
        <f t="shared" ref="U388:U459" si="98">L388+O388+Q388+R388+T388</f>
        <v>12982.068784299998</v>
      </c>
      <c r="V388" s="207"/>
    </row>
    <row r="389" spans="3:22" x14ac:dyDescent="0.25">
      <c r="C389" s="236"/>
      <c r="D389" s="202"/>
      <c r="E389" s="237"/>
      <c r="F389" s="203"/>
      <c r="G389" s="233"/>
      <c r="H389" s="195"/>
      <c r="I389" s="233"/>
      <c r="J389" s="194"/>
      <c r="K389" s="194"/>
      <c r="L389" s="194"/>
      <c r="M389" s="233"/>
      <c r="N389" s="194"/>
      <c r="O389" s="196"/>
      <c r="P389" s="233"/>
      <c r="Q389" s="196"/>
      <c r="R389" s="196"/>
      <c r="S389" s="194"/>
      <c r="T389" s="184"/>
      <c r="U389" s="183"/>
      <c r="V389" s="207"/>
    </row>
    <row r="390" spans="3:22" x14ac:dyDescent="0.25">
      <c r="C390" s="201"/>
      <c r="D390" s="202" t="s">
        <v>1313</v>
      </c>
      <c r="E390" s="192"/>
      <c r="F390" s="203"/>
      <c r="G390" s="194"/>
      <c r="H390" s="195"/>
      <c r="I390" s="194"/>
      <c r="J390" s="194"/>
      <c r="K390" s="194"/>
      <c r="L390" s="194"/>
      <c r="M390" s="194"/>
      <c r="N390" s="233"/>
      <c r="O390" s="196"/>
      <c r="P390" s="194"/>
      <c r="Q390" s="196"/>
      <c r="R390" s="196"/>
      <c r="S390" s="233"/>
      <c r="T390" s="184"/>
      <c r="U390" s="183"/>
    </row>
    <row r="391" spans="3:22" x14ac:dyDescent="0.25">
      <c r="C391" s="197" t="s">
        <v>1314</v>
      </c>
      <c r="D391" s="205" t="s">
        <v>1315</v>
      </c>
      <c r="E391" s="192" t="s">
        <v>1316</v>
      </c>
      <c r="F391" s="203" t="s">
        <v>1293</v>
      </c>
      <c r="G391" s="194"/>
      <c r="H391" s="195" t="s">
        <v>33</v>
      </c>
      <c r="I391" s="194"/>
      <c r="J391" s="194">
        <v>3282.2709800000002</v>
      </c>
      <c r="K391" s="194">
        <f t="shared" si="76"/>
        <v>3484.1306452700005</v>
      </c>
      <c r="L391" s="194">
        <f t="shared" si="77"/>
        <v>6968.261290540001</v>
      </c>
      <c r="M391" s="194">
        <v>0</v>
      </c>
      <c r="N391" s="194"/>
      <c r="O391" s="196">
        <f t="shared" si="78"/>
        <v>0</v>
      </c>
      <c r="P391" s="194">
        <v>0</v>
      </c>
      <c r="Q391" s="196">
        <f t="shared" si="79"/>
        <v>0</v>
      </c>
      <c r="R391" s="196">
        <f t="shared" ref="R391:R445" si="99">M391*2</f>
        <v>0</v>
      </c>
      <c r="S391" s="194"/>
      <c r="T391" s="184">
        <f t="shared" si="80"/>
        <v>0</v>
      </c>
      <c r="U391" s="183">
        <f t="shared" si="98"/>
        <v>6968.261290540001</v>
      </c>
      <c r="V391" s="207"/>
    </row>
    <row r="392" spans="3:22" x14ac:dyDescent="0.25">
      <c r="C392" s="201"/>
      <c r="D392" s="205"/>
      <c r="E392" s="192"/>
      <c r="F392" s="203"/>
      <c r="G392" s="194"/>
      <c r="H392" s="195"/>
      <c r="I392" s="194"/>
      <c r="J392" s="194"/>
      <c r="K392" s="194"/>
      <c r="L392" s="194"/>
      <c r="M392" s="194"/>
      <c r="N392" s="194"/>
      <c r="O392" s="196"/>
      <c r="P392" s="194"/>
      <c r="Q392" s="196"/>
      <c r="R392" s="196"/>
      <c r="S392" s="194"/>
      <c r="T392" s="184"/>
      <c r="U392" s="183"/>
      <c r="V392" s="207"/>
    </row>
    <row r="393" spans="3:22" x14ac:dyDescent="0.25">
      <c r="C393" s="201"/>
      <c r="D393" s="202" t="s">
        <v>1317</v>
      </c>
      <c r="E393" s="192"/>
      <c r="F393" s="203"/>
      <c r="G393" s="194"/>
      <c r="H393" s="195"/>
      <c r="I393" s="194"/>
      <c r="J393" s="194"/>
      <c r="K393" s="194"/>
      <c r="L393" s="194"/>
      <c r="M393" s="194"/>
      <c r="N393" s="233"/>
      <c r="O393" s="196"/>
      <c r="P393" s="194"/>
      <c r="Q393" s="196"/>
      <c r="R393" s="196"/>
      <c r="S393" s="233"/>
      <c r="T393" s="184"/>
      <c r="U393" s="183"/>
      <c r="V393" s="207"/>
    </row>
    <row r="394" spans="3:22" x14ac:dyDescent="0.25">
      <c r="C394" s="197" t="s">
        <v>1318</v>
      </c>
      <c r="D394" s="205" t="s">
        <v>1319</v>
      </c>
      <c r="E394" s="192" t="s">
        <v>1320</v>
      </c>
      <c r="F394" s="203" t="s">
        <v>1250</v>
      </c>
      <c r="G394" s="194"/>
      <c r="H394" s="195" t="s">
        <v>33</v>
      </c>
      <c r="I394" s="194"/>
      <c r="J394" s="194">
        <v>3924.2025099999996</v>
      </c>
      <c r="K394" s="194">
        <f t="shared" ref="K394:K399" si="100">J394*1.0615</f>
        <v>4165.540964365</v>
      </c>
      <c r="L394" s="194">
        <f t="shared" ref="L394:L402" si="101">K394*2</f>
        <v>8331.0819287300001</v>
      </c>
      <c r="M394" s="194">
        <v>0</v>
      </c>
      <c r="N394" s="194"/>
      <c r="O394" s="196">
        <f>N394*2</f>
        <v>0</v>
      </c>
      <c r="P394" s="194"/>
      <c r="Q394" s="196">
        <f>P394*2</f>
        <v>0</v>
      </c>
      <c r="R394" s="196">
        <f t="shared" ref="R394:R402" si="102">M394*2</f>
        <v>0</v>
      </c>
      <c r="S394" s="194"/>
      <c r="T394" s="184">
        <f>S394*2</f>
        <v>0</v>
      </c>
      <c r="U394" s="183">
        <f t="shared" ref="U394:U402" si="103">L394+O394+Q394+R394+T394</f>
        <v>8331.0819287300001</v>
      </c>
    </row>
    <row r="395" spans="3:22" x14ac:dyDescent="0.25">
      <c r="C395" s="197" t="s">
        <v>1321</v>
      </c>
      <c r="D395" s="198" t="s">
        <v>1322</v>
      </c>
      <c r="E395" s="199" t="s">
        <v>1323</v>
      </c>
      <c r="F395" s="203" t="s">
        <v>1250</v>
      </c>
      <c r="G395" s="194"/>
      <c r="H395" s="195" t="s">
        <v>33</v>
      </c>
      <c r="I395" s="194"/>
      <c r="J395" s="194">
        <v>2835.0231800000001</v>
      </c>
      <c r="K395" s="194">
        <f t="shared" si="100"/>
        <v>3009.3771055700004</v>
      </c>
      <c r="L395" s="194">
        <f t="shared" si="101"/>
        <v>6018.7542111400007</v>
      </c>
      <c r="M395" s="194">
        <v>0</v>
      </c>
      <c r="N395" s="194"/>
      <c r="O395" s="196">
        <f>N395*2</f>
        <v>0</v>
      </c>
      <c r="P395" s="194">
        <v>0</v>
      </c>
      <c r="Q395" s="196">
        <f>P395*2</f>
        <v>0</v>
      </c>
      <c r="R395" s="196">
        <f t="shared" si="102"/>
        <v>0</v>
      </c>
      <c r="S395" s="194"/>
      <c r="T395" s="184">
        <v>0</v>
      </c>
      <c r="U395" s="183">
        <f t="shared" si="103"/>
        <v>6018.7542111400007</v>
      </c>
      <c r="V395" s="216"/>
    </row>
    <row r="396" spans="3:22" x14ac:dyDescent="0.25">
      <c r="C396" s="197" t="s">
        <v>1324</v>
      </c>
      <c r="D396" s="205" t="s">
        <v>1325</v>
      </c>
      <c r="E396" s="192" t="s">
        <v>1326</v>
      </c>
      <c r="F396" s="203" t="s">
        <v>1250</v>
      </c>
      <c r="G396" s="194"/>
      <c r="H396" s="195" t="s">
        <v>33</v>
      </c>
      <c r="I396" s="194"/>
      <c r="J396" s="194">
        <v>2835.0231800000001</v>
      </c>
      <c r="K396" s="194">
        <f t="shared" si="100"/>
        <v>3009.3771055700004</v>
      </c>
      <c r="L396" s="194">
        <f t="shared" si="101"/>
        <v>6018.7542111400007</v>
      </c>
      <c r="M396" s="194">
        <v>0</v>
      </c>
      <c r="N396" s="194"/>
      <c r="O396" s="196">
        <f>N396*2</f>
        <v>0</v>
      </c>
      <c r="P396" s="194"/>
      <c r="Q396" s="196">
        <f>P396*2</f>
        <v>0</v>
      </c>
      <c r="R396" s="196">
        <f t="shared" si="102"/>
        <v>0</v>
      </c>
      <c r="S396" s="194"/>
      <c r="T396" s="184">
        <f>S396*2</f>
        <v>0</v>
      </c>
      <c r="U396" s="183">
        <f t="shared" si="103"/>
        <v>6018.7542111400007</v>
      </c>
      <c r="V396" s="213"/>
    </row>
    <row r="397" spans="3:22" x14ac:dyDescent="0.25">
      <c r="C397" s="197" t="s">
        <v>1327</v>
      </c>
      <c r="D397" s="205" t="s">
        <v>1328</v>
      </c>
      <c r="E397" s="192" t="s">
        <v>1329</v>
      </c>
      <c r="F397" s="203" t="s">
        <v>1250</v>
      </c>
      <c r="G397" s="194"/>
      <c r="H397" s="195" t="s">
        <v>33</v>
      </c>
      <c r="I397" s="194"/>
      <c r="J397" s="194">
        <v>6114.9640999999983</v>
      </c>
      <c r="K397" s="194">
        <f t="shared" si="100"/>
        <v>6491.0343921499989</v>
      </c>
      <c r="L397" s="194">
        <f t="shared" si="101"/>
        <v>12982.068784299998</v>
      </c>
      <c r="M397" s="194">
        <v>0</v>
      </c>
      <c r="N397" s="194"/>
      <c r="O397" s="196">
        <f>N397*2</f>
        <v>0</v>
      </c>
      <c r="P397" s="194"/>
      <c r="Q397" s="196">
        <f>P397*2</f>
        <v>0</v>
      </c>
      <c r="R397" s="196">
        <f t="shared" si="102"/>
        <v>0</v>
      </c>
      <c r="S397" s="194"/>
      <c r="T397" s="184">
        <f>S397*2</f>
        <v>0</v>
      </c>
      <c r="U397" s="183">
        <f t="shared" si="103"/>
        <v>12982.068784299998</v>
      </c>
      <c r="V397" s="207"/>
    </row>
    <row r="398" spans="3:22" x14ac:dyDescent="0.25">
      <c r="C398" s="197" t="s">
        <v>1330</v>
      </c>
      <c r="D398" s="205" t="s">
        <v>1331</v>
      </c>
      <c r="E398" s="192" t="s">
        <v>1332</v>
      </c>
      <c r="F398" s="203" t="s">
        <v>690</v>
      </c>
      <c r="G398" s="194"/>
      <c r="H398" s="195" t="s">
        <v>33</v>
      </c>
      <c r="I398" s="194"/>
      <c r="J398" s="194">
        <v>5511.6538300000002</v>
      </c>
      <c r="K398" s="194">
        <f t="shared" si="100"/>
        <v>5850.6205405450009</v>
      </c>
      <c r="L398" s="194">
        <f t="shared" si="101"/>
        <v>11701.241081090002</v>
      </c>
      <c r="M398" s="194">
        <v>0</v>
      </c>
      <c r="N398" s="194">
        <v>0</v>
      </c>
      <c r="O398" s="196">
        <f>N398*2</f>
        <v>0</v>
      </c>
      <c r="P398" s="194">
        <v>0</v>
      </c>
      <c r="Q398" s="196">
        <v>0</v>
      </c>
      <c r="R398" s="196">
        <f t="shared" si="102"/>
        <v>0</v>
      </c>
      <c r="S398" s="194">
        <v>0</v>
      </c>
      <c r="T398" s="184">
        <v>0</v>
      </c>
      <c r="U398" s="183">
        <f t="shared" si="103"/>
        <v>11701.241081090002</v>
      </c>
      <c r="V398" s="207"/>
    </row>
    <row r="399" spans="3:22" x14ac:dyDescent="0.25">
      <c r="C399" s="197" t="s">
        <v>1333</v>
      </c>
      <c r="D399" s="198" t="s">
        <v>1334</v>
      </c>
      <c r="E399" s="199" t="s">
        <v>1335</v>
      </c>
      <c r="F399" s="203" t="s">
        <v>614</v>
      </c>
      <c r="G399" s="224"/>
      <c r="H399" s="195" t="s">
        <v>33</v>
      </c>
      <c r="I399" s="194"/>
      <c r="J399" s="194">
        <v>2835.0231800000001</v>
      </c>
      <c r="K399" s="194">
        <f t="shared" si="100"/>
        <v>3009.3771055700004</v>
      </c>
      <c r="L399" s="194">
        <f t="shared" si="101"/>
        <v>6018.7542111400007</v>
      </c>
      <c r="M399" s="194">
        <v>0</v>
      </c>
      <c r="N399" s="194">
        <v>0</v>
      </c>
      <c r="O399" s="196">
        <v>0</v>
      </c>
      <c r="P399" s="194">
        <v>0</v>
      </c>
      <c r="Q399" s="196">
        <v>0</v>
      </c>
      <c r="R399" s="196">
        <f t="shared" si="102"/>
        <v>0</v>
      </c>
      <c r="S399" s="194">
        <v>0</v>
      </c>
      <c r="T399" s="184">
        <v>0</v>
      </c>
      <c r="U399" s="183">
        <f t="shared" si="103"/>
        <v>6018.7542111400007</v>
      </c>
    </row>
    <row r="400" spans="3:22" x14ac:dyDescent="0.25">
      <c r="C400" s="197" t="s">
        <v>1336</v>
      </c>
      <c r="D400" s="198" t="s">
        <v>1337</v>
      </c>
      <c r="E400" s="199" t="s">
        <v>1338</v>
      </c>
      <c r="F400" s="203" t="s">
        <v>614</v>
      </c>
      <c r="G400"/>
      <c r="H400" s="195" t="s">
        <v>33</v>
      </c>
      <c r="I400" s="194"/>
      <c r="J400" s="194">
        <v>0</v>
      </c>
      <c r="K400" s="194">
        <v>3933.5</v>
      </c>
      <c r="L400" s="194">
        <f t="shared" si="101"/>
        <v>7867</v>
      </c>
      <c r="M400" s="194">
        <v>0</v>
      </c>
      <c r="N400" s="194">
        <v>0</v>
      </c>
      <c r="O400" s="196">
        <v>0</v>
      </c>
      <c r="P400" s="194">
        <v>0</v>
      </c>
      <c r="Q400" s="196">
        <v>0</v>
      </c>
      <c r="R400" s="196">
        <f t="shared" si="102"/>
        <v>0</v>
      </c>
      <c r="S400" s="194">
        <v>0</v>
      </c>
      <c r="T400" s="184">
        <v>0</v>
      </c>
      <c r="U400" s="183">
        <f t="shared" si="103"/>
        <v>7867</v>
      </c>
    </row>
    <row r="401" spans="3:22" x14ac:dyDescent="0.25">
      <c r="C401" s="197" t="s">
        <v>1339</v>
      </c>
      <c r="D401" s="198" t="s">
        <v>1340</v>
      </c>
      <c r="E401" s="199" t="s">
        <v>1341</v>
      </c>
      <c r="F401" s="203" t="s">
        <v>614</v>
      </c>
      <c r="G401"/>
      <c r="H401" s="195" t="s">
        <v>33</v>
      </c>
      <c r="I401" s="194"/>
      <c r="J401" s="194">
        <v>0</v>
      </c>
      <c r="K401" s="194">
        <v>3933.5</v>
      </c>
      <c r="L401" s="194">
        <f t="shared" si="101"/>
        <v>7867</v>
      </c>
      <c r="M401" s="194">
        <v>0</v>
      </c>
      <c r="N401" s="194">
        <v>0</v>
      </c>
      <c r="O401" s="196">
        <v>0</v>
      </c>
      <c r="P401" s="194">
        <v>0</v>
      </c>
      <c r="Q401" s="196">
        <v>0</v>
      </c>
      <c r="R401" s="196">
        <f t="shared" si="102"/>
        <v>0</v>
      </c>
      <c r="S401" s="194">
        <v>0</v>
      </c>
      <c r="T401" s="184">
        <v>0</v>
      </c>
      <c r="U401" s="183">
        <f t="shared" si="103"/>
        <v>7867</v>
      </c>
    </row>
    <row r="402" spans="3:22" x14ac:dyDescent="0.25">
      <c r="C402" s="197" t="s">
        <v>1342</v>
      </c>
      <c r="D402" s="198" t="s">
        <v>1343</v>
      </c>
      <c r="E402" s="199" t="s">
        <v>1344</v>
      </c>
      <c r="F402" s="203" t="s">
        <v>614</v>
      </c>
      <c r="H402" s="195" t="s">
        <v>33</v>
      </c>
      <c r="I402" s="194"/>
      <c r="J402" s="194">
        <v>0</v>
      </c>
      <c r="K402" s="194">
        <v>3933.5</v>
      </c>
      <c r="L402" s="194">
        <f t="shared" si="101"/>
        <v>7867</v>
      </c>
      <c r="M402" s="194">
        <v>0</v>
      </c>
      <c r="N402" s="194">
        <v>0</v>
      </c>
      <c r="O402" s="196">
        <v>0</v>
      </c>
      <c r="P402" s="194">
        <v>0</v>
      </c>
      <c r="Q402" s="196">
        <v>0</v>
      </c>
      <c r="R402" s="196">
        <f t="shared" si="102"/>
        <v>0</v>
      </c>
      <c r="S402" s="194">
        <v>0</v>
      </c>
      <c r="T402" s="184">
        <v>0</v>
      </c>
      <c r="U402" s="183">
        <f t="shared" si="103"/>
        <v>7867</v>
      </c>
    </row>
    <row r="403" spans="3:22" x14ac:dyDescent="0.25">
      <c r="C403" s="201"/>
      <c r="D403" s="205"/>
      <c r="E403" s="192"/>
      <c r="F403" s="203"/>
      <c r="G403" s="194"/>
      <c r="H403" s="195"/>
      <c r="I403" s="194"/>
      <c r="J403" s="194"/>
      <c r="K403" s="194">
        <f t="shared" ref="K403" si="104">J403*1.0615</f>
        <v>0</v>
      </c>
      <c r="L403" s="194"/>
      <c r="M403" s="194"/>
      <c r="N403" s="194"/>
      <c r="O403" s="196"/>
      <c r="P403" s="194"/>
      <c r="Q403" s="196"/>
      <c r="R403" s="196"/>
      <c r="S403" s="194"/>
      <c r="T403" s="184"/>
      <c r="U403" s="183"/>
      <c r="V403" s="207"/>
    </row>
    <row r="404" spans="3:22" x14ac:dyDescent="0.25">
      <c r="C404" s="201"/>
      <c r="D404" s="202" t="s">
        <v>1345</v>
      </c>
      <c r="E404" s="192"/>
      <c r="F404" s="203"/>
      <c r="G404" s="194"/>
      <c r="H404" s="195"/>
      <c r="I404" s="194"/>
      <c r="J404" s="194"/>
      <c r="K404" s="194"/>
      <c r="L404" s="194"/>
      <c r="M404" s="194"/>
      <c r="N404" s="233"/>
      <c r="O404" s="196"/>
      <c r="P404" s="194"/>
      <c r="Q404" s="196"/>
      <c r="R404" s="196"/>
      <c r="S404" s="233"/>
      <c r="T404" s="184"/>
      <c r="U404" s="183"/>
      <c r="V404" s="207"/>
    </row>
    <row r="405" spans="3:22" x14ac:dyDescent="0.25">
      <c r="C405" s="197" t="s">
        <v>1346</v>
      </c>
      <c r="D405" s="205" t="s">
        <v>1347</v>
      </c>
      <c r="E405" s="192" t="s">
        <v>1348</v>
      </c>
      <c r="F405" s="203" t="s">
        <v>619</v>
      </c>
      <c r="G405" s="195" t="s">
        <v>33</v>
      </c>
      <c r="H405" s="206"/>
      <c r="I405" s="194"/>
      <c r="J405" s="194">
        <v>3801.7197099999998</v>
      </c>
      <c r="K405" s="194">
        <f t="shared" ref="K405:K411" si="105">J405*1.0615</f>
        <v>4035.5254721650003</v>
      </c>
      <c r="L405" s="194">
        <f t="shared" ref="L405:L411" si="106">K405*2</f>
        <v>8071.0509443300007</v>
      </c>
      <c r="M405" s="194">
        <v>0</v>
      </c>
      <c r="N405" s="194">
        <v>250</v>
      </c>
      <c r="O405" s="196">
        <f t="shared" ref="O405:O411" si="107">N405*2</f>
        <v>500</v>
      </c>
      <c r="P405" s="194">
        <v>271.86</v>
      </c>
      <c r="Q405" s="196">
        <f>P405*2</f>
        <v>543.72</v>
      </c>
      <c r="R405" s="196">
        <f t="shared" ref="R405:R411" si="108">M405*2</f>
        <v>0</v>
      </c>
      <c r="S405" s="194">
        <v>231.4</v>
      </c>
      <c r="T405" s="184">
        <f>S405*2</f>
        <v>462.8</v>
      </c>
      <c r="U405" s="183">
        <f t="shared" ref="U405:U411" si="109">L405+O405+Q405+R405+T405</f>
        <v>9577.5709443299984</v>
      </c>
      <c r="V405" s="207"/>
    </row>
    <row r="406" spans="3:22" x14ac:dyDescent="0.25">
      <c r="C406" s="197" t="s">
        <v>1349</v>
      </c>
      <c r="D406" s="205" t="s">
        <v>1350</v>
      </c>
      <c r="E406" s="192" t="s">
        <v>1351</v>
      </c>
      <c r="F406" s="203" t="s">
        <v>1352</v>
      </c>
      <c r="G406" s="195" t="s">
        <v>33</v>
      </c>
      <c r="H406" s="206"/>
      <c r="I406" s="194"/>
      <c r="J406" s="194">
        <v>5448.1854699999994</v>
      </c>
      <c r="K406" s="194">
        <f t="shared" si="105"/>
        <v>5783.2488764050004</v>
      </c>
      <c r="L406" s="194">
        <f t="shared" si="106"/>
        <v>11566.497752810001</v>
      </c>
      <c r="M406" s="194">
        <v>0</v>
      </c>
      <c r="N406" s="194">
        <v>250</v>
      </c>
      <c r="O406" s="196">
        <f t="shared" si="107"/>
        <v>500</v>
      </c>
      <c r="P406" s="194">
        <v>339.82</v>
      </c>
      <c r="Q406" s="196">
        <f>P406*2</f>
        <v>679.64</v>
      </c>
      <c r="R406" s="196">
        <f t="shared" si="108"/>
        <v>0</v>
      </c>
      <c r="S406" s="194">
        <v>242.45</v>
      </c>
      <c r="T406" s="184">
        <f>S406*2</f>
        <v>484.9</v>
      </c>
      <c r="U406" s="183">
        <f t="shared" si="109"/>
        <v>13231.03775281</v>
      </c>
      <c r="V406" s="207"/>
    </row>
    <row r="407" spans="3:22" x14ac:dyDescent="0.25">
      <c r="C407" s="197" t="s">
        <v>1353</v>
      </c>
      <c r="D407" s="205" t="s">
        <v>1354</v>
      </c>
      <c r="E407" s="192" t="s">
        <v>1355</v>
      </c>
      <c r="F407" s="203" t="s">
        <v>1352</v>
      </c>
      <c r="G407" s="195" t="s">
        <v>33</v>
      </c>
      <c r="H407" s="206"/>
      <c r="I407" s="194"/>
      <c r="J407" s="194">
        <v>4603.2294199999997</v>
      </c>
      <c r="K407" s="194">
        <f t="shared" si="105"/>
        <v>4886.3280293300004</v>
      </c>
      <c r="L407" s="194">
        <f t="shared" si="106"/>
        <v>9772.6560586600008</v>
      </c>
      <c r="M407" s="194">
        <v>0</v>
      </c>
      <c r="N407" s="194">
        <v>250</v>
      </c>
      <c r="O407" s="196">
        <f t="shared" si="107"/>
        <v>500</v>
      </c>
      <c r="P407" s="194">
        <v>203.89</v>
      </c>
      <c r="Q407" s="196">
        <f>P407*2</f>
        <v>407.78</v>
      </c>
      <c r="R407" s="196">
        <f t="shared" si="108"/>
        <v>0</v>
      </c>
      <c r="S407" s="194">
        <v>242.45</v>
      </c>
      <c r="T407" s="184">
        <f>S407*2</f>
        <v>484.9</v>
      </c>
      <c r="U407" s="183">
        <f t="shared" si="109"/>
        <v>11165.336058660001</v>
      </c>
      <c r="V407" s="207"/>
    </row>
    <row r="408" spans="3:22" x14ac:dyDescent="0.25">
      <c r="C408" s="197" t="s">
        <v>1356</v>
      </c>
      <c r="D408" s="205" t="s">
        <v>1357</v>
      </c>
      <c r="E408" s="192" t="s">
        <v>1358</v>
      </c>
      <c r="F408" s="203" t="s">
        <v>1352</v>
      </c>
      <c r="G408" s="195" t="s">
        <v>33</v>
      </c>
      <c r="H408" s="206"/>
      <c r="I408" s="194"/>
      <c r="J408" s="194">
        <v>3404.3826199999999</v>
      </c>
      <c r="K408" s="194">
        <f t="shared" si="105"/>
        <v>3613.7521511300001</v>
      </c>
      <c r="L408" s="194">
        <f t="shared" si="106"/>
        <v>7227.5043022600003</v>
      </c>
      <c r="M408" s="194">
        <v>0</v>
      </c>
      <c r="N408" s="194">
        <v>250</v>
      </c>
      <c r="O408" s="196">
        <f t="shared" si="107"/>
        <v>500</v>
      </c>
      <c r="P408" s="194">
        <v>130.02000000000001</v>
      </c>
      <c r="Q408" s="196">
        <f>P408*2</f>
        <v>260.04000000000002</v>
      </c>
      <c r="R408" s="196">
        <f t="shared" si="108"/>
        <v>0</v>
      </c>
      <c r="S408" s="194">
        <v>0</v>
      </c>
      <c r="T408" s="184">
        <f>S408*2</f>
        <v>0</v>
      </c>
      <c r="U408" s="183">
        <f t="shared" si="109"/>
        <v>7987.5443022600002</v>
      </c>
      <c r="V408" s="207"/>
    </row>
    <row r="409" spans="3:22" x14ac:dyDescent="0.25">
      <c r="C409" s="197" t="s">
        <v>1359</v>
      </c>
      <c r="D409" s="205" t="s">
        <v>1360</v>
      </c>
      <c r="E409" s="192" t="s">
        <v>1361</v>
      </c>
      <c r="F409" s="203" t="s">
        <v>1362</v>
      </c>
      <c r="G409" s="194"/>
      <c r="H409" s="195" t="s">
        <v>33</v>
      </c>
      <c r="I409" s="194"/>
      <c r="J409" s="194">
        <v>2835.0231800000001</v>
      </c>
      <c r="K409" s="194">
        <f t="shared" si="105"/>
        <v>3009.3771055700004</v>
      </c>
      <c r="L409" s="194">
        <f t="shared" si="106"/>
        <v>6018.7542111400007</v>
      </c>
      <c r="M409" s="194">
        <v>0</v>
      </c>
      <c r="N409" s="194">
        <v>0</v>
      </c>
      <c r="O409" s="196">
        <f t="shared" si="107"/>
        <v>0</v>
      </c>
      <c r="P409" s="194">
        <v>0</v>
      </c>
      <c r="Q409" s="196">
        <v>0</v>
      </c>
      <c r="R409" s="196">
        <f t="shared" si="108"/>
        <v>0</v>
      </c>
      <c r="S409" s="194">
        <v>0</v>
      </c>
      <c r="T409" s="184">
        <v>0</v>
      </c>
      <c r="U409" s="183">
        <f t="shared" si="109"/>
        <v>6018.7542111400007</v>
      </c>
      <c r="V409" s="207"/>
    </row>
    <row r="410" spans="3:22" x14ac:dyDescent="0.25">
      <c r="C410" s="197" t="s">
        <v>1363</v>
      </c>
      <c r="D410" s="205" t="s">
        <v>1364</v>
      </c>
      <c r="E410" s="192" t="s">
        <v>1365</v>
      </c>
      <c r="F410" s="203" t="s">
        <v>1366</v>
      </c>
      <c r="G410" s="194"/>
      <c r="H410" s="195" t="s">
        <v>33</v>
      </c>
      <c r="I410" s="194"/>
      <c r="J410" s="194">
        <v>5511.6538300000002</v>
      </c>
      <c r="K410" s="194">
        <f t="shared" si="105"/>
        <v>5850.6205405450009</v>
      </c>
      <c r="L410" s="194">
        <f t="shared" si="106"/>
        <v>11701.241081090002</v>
      </c>
      <c r="M410" s="194">
        <v>0</v>
      </c>
      <c r="N410" s="194">
        <v>0</v>
      </c>
      <c r="O410" s="196">
        <f t="shared" si="107"/>
        <v>0</v>
      </c>
      <c r="P410" s="194">
        <v>0</v>
      </c>
      <c r="Q410" s="196">
        <v>0</v>
      </c>
      <c r="R410" s="196">
        <f t="shared" si="108"/>
        <v>0</v>
      </c>
      <c r="S410" s="194">
        <v>0</v>
      </c>
      <c r="T410" s="184">
        <v>0</v>
      </c>
      <c r="U410" s="183">
        <f t="shared" si="109"/>
        <v>11701.241081090002</v>
      </c>
      <c r="V410" s="207"/>
    </row>
    <row r="411" spans="3:22" x14ac:dyDescent="0.25">
      <c r="C411" s="197" t="s">
        <v>1367</v>
      </c>
      <c r="D411" s="205" t="s">
        <v>1368</v>
      </c>
      <c r="E411" s="192" t="s">
        <v>1369</v>
      </c>
      <c r="F411" s="203" t="s">
        <v>1352</v>
      </c>
      <c r="G411" s="194"/>
      <c r="H411" s="195" t="s">
        <v>33</v>
      </c>
      <c r="I411" s="194"/>
      <c r="J411" s="194">
        <v>3189.4809799999998</v>
      </c>
      <c r="K411" s="194">
        <f t="shared" si="105"/>
        <v>3385.6340602700002</v>
      </c>
      <c r="L411" s="194">
        <f t="shared" si="106"/>
        <v>6771.2681205400004</v>
      </c>
      <c r="M411" s="194">
        <v>0</v>
      </c>
      <c r="N411" s="211">
        <v>0</v>
      </c>
      <c r="O411" s="196">
        <f t="shared" si="107"/>
        <v>0</v>
      </c>
      <c r="P411" s="194">
        <v>0</v>
      </c>
      <c r="Q411" s="196">
        <v>0</v>
      </c>
      <c r="R411" s="196">
        <f t="shared" si="108"/>
        <v>0</v>
      </c>
      <c r="S411" s="211">
        <v>0</v>
      </c>
      <c r="T411" s="184">
        <v>0</v>
      </c>
      <c r="U411" s="183">
        <f t="shared" si="109"/>
        <v>6771.2681205400004</v>
      </c>
      <c r="V411" s="207"/>
    </row>
    <row r="412" spans="3:22" x14ac:dyDescent="0.25">
      <c r="C412" s="197"/>
      <c r="D412" s="205"/>
      <c r="E412" s="192"/>
      <c r="F412" s="203"/>
      <c r="G412" s="195"/>
      <c r="H412" s="206"/>
      <c r="I412" s="194"/>
      <c r="J412" s="194"/>
      <c r="K412" s="194"/>
      <c r="L412" s="194"/>
      <c r="M412" s="194"/>
      <c r="N412" s="194"/>
      <c r="O412" s="196"/>
      <c r="P412" s="194"/>
      <c r="Q412" s="196"/>
      <c r="R412" s="196"/>
      <c r="S412" s="194"/>
      <c r="T412" s="184"/>
      <c r="U412" s="183"/>
      <c r="V412" s="207"/>
    </row>
    <row r="413" spans="3:22" x14ac:dyDescent="0.25">
      <c r="C413" s="201"/>
      <c r="D413" s="202" t="s">
        <v>1370</v>
      </c>
      <c r="E413" s="192"/>
      <c r="F413" s="203"/>
      <c r="G413" s="194"/>
      <c r="H413" s="195"/>
      <c r="I413" s="194"/>
      <c r="J413" s="194"/>
      <c r="K413" s="194"/>
      <c r="L413" s="194"/>
      <c r="M413" s="194"/>
      <c r="N413" s="233"/>
      <c r="O413" s="196"/>
      <c r="P413" s="194"/>
      <c r="Q413" s="196"/>
      <c r="R413" s="196"/>
      <c r="S413" s="233"/>
      <c r="T413" s="184"/>
      <c r="U413" s="183"/>
      <c r="V413" s="207"/>
    </row>
    <row r="414" spans="3:22" x14ac:dyDescent="0.25">
      <c r="C414" s="197" t="s">
        <v>1371</v>
      </c>
      <c r="D414" s="205" t="s">
        <v>1372</v>
      </c>
      <c r="E414" s="192" t="s">
        <v>1373</v>
      </c>
      <c r="F414" s="203" t="s">
        <v>1374</v>
      </c>
      <c r="G414" s="194"/>
      <c r="H414" s="195" t="s">
        <v>33</v>
      </c>
      <c r="I414" s="194"/>
      <c r="J414" s="194">
        <v>3975.96902</v>
      </c>
      <c r="K414" s="194">
        <f>J414*1.0615</f>
        <v>4220.4911147300008</v>
      </c>
      <c r="L414" s="194">
        <f>K414*2</f>
        <v>8440.9822294600017</v>
      </c>
      <c r="M414" s="194">
        <v>0</v>
      </c>
      <c r="N414" s="194">
        <v>0</v>
      </c>
      <c r="O414" s="196">
        <f>N414*2</f>
        <v>0</v>
      </c>
      <c r="P414" s="194">
        <v>0</v>
      </c>
      <c r="Q414" s="196">
        <f>P414*2</f>
        <v>0</v>
      </c>
      <c r="R414" s="196">
        <f>M414*2</f>
        <v>0</v>
      </c>
      <c r="S414" s="194">
        <v>0</v>
      </c>
      <c r="T414" s="184">
        <f>S414*2</f>
        <v>0</v>
      </c>
      <c r="U414" s="183">
        <f>L414+O414+Q414+R414+T414</f>
        <v>8440.9822294600017</v>
      </c>
      <c r="V414" s="213"/>
    </row>
    <row r="415" spans="3:22" x14ac:dyDescent="0.25">
      <c r="C415" s="197" t="s">
        <v>1375</v>
      </c>
      <c r="D415" s="205" t="s">
        <v>1376</v>
      </c>
      <c r="E415" s="192" t="s">
        <v>1377</v>
      </c>
      <c r="F415" s="203" t="s">
        <v>1374</v>
      </c>
      <c r="G415" s="194"/>
      <c r="H415" s="195" t="s">
        <v>33</v>
      </c>
      <c r="I415" s="194"/>
      <c r="J415" s="194">
        <v>2835.0231800000001</v>
      </c>
      <c r="K415" s="194">
        <f>J415*1.0615</f>
        <v>3009.3771055700004</v>
      </c>
      <c r="L415" s="194">
        <f>K415*2</f>
        <v>6018.7542111400007</v>
      </c>
      <c r="M415" s="194">
        <v>0</v>
      </c>
      <c r="N415" s="194"/>
      <c r="O415" s="196">
        <f>N415*2</f>
        <v>0</v>
      </c>
      <c r="P415" s="194">
        <v>0</v>
      </c>
      <c r="Q415" s="196">
        <f>P415*2</f>
        <v>0</v>
      </c>
      <c r="R415" s="196">
        <f>M415*2</f>
        <v>0</v>
      </c>
      <c r="S415" s="194"/>
      <c r="T415" s="184">
        <f>S415*2</f>
        <v>0</v>
      </c>
      <c r="U415" s="183">
        <f>L415+O415+Q415+R415+T415</f>
        <v>6018.7542111400007</v>
      </c>
      <c r="V415" s="207"/>
    </row>
    <row r="416" spans="3:22" x14ac:dyDescent="0.25">
      <c r="C416" s="197" t="s">
        <v>1378</v>
      </c>
      <c r="D416" s="205" t="s">
        <v>1379</v>
      </c>
      <c r="E416" s="192" t="s">
        <v>1380</v>
      </c>
      <c r="F416" s="203" t="s">
        <v>1250</v>
      </c>
      <c r="G416" s="194"/>
      <c r="H416" s="195" t="s">
        <v>33</v>
      </c>
      <c r="I416" s="194"/>
      <c r="J416" s="194">
        <v>3062.3689899999999</v>
      </c>
      <c r="K416" s="194">
        <f t="shared" ref="K416:K479" si="110">J416*1.0615</f>
        <v>3250.7046828850002</v>
      </c>
      <c r="L416" s="194">
        <f t="shared" ref="L416:L445" si="111">K416*2</f>
        <v>6501.4093657700005</v>
      </c>
      <c r="M416" s="194">
        <v>300</v>
      </c>
      <c r="N416" s="233"/>
      <c r="O416" s="196">
        <f t="shared" ref="O416:O445" si="112">N416*2</f>
        <v>0</v>
      </c>
      <c r="P416" s="194">
        <v>0</v>
      </c>
      <c r="Q416" s="196">
        <f t="shared" ref="Q416:Q444" si="113">P416*2</f>
        <v>0</v>
      </c>
      <c r="R416" s="196">
        <f t="shared" si="99"/>
        <v>600</v>
      </c>
      <c r="S416" s="233"/>
      <c r="T416" s="184">
        <f t="shared" ref="T416:T444" si="114">S416*2</f>
        <v>0</v>
      </c>
      <c r="U416" s="183">
        <f t="shared" si="98"/>
        <v>7101.4093657700005</v>
      </c>
    </row>
    <row r="417" spans="3:22" x14ac:dyDescent="0.25">
      <c r="C417" s="201"/>
      <c r="D417" s="205"/>
      <c r="E417" s="192"/>
      <c r="F417" s="203"/>
      <c r="G417" s="194"/>
      <c r="H417" s="195"/>
      <c r="I417" s="194"/>
      <c r="J417" s="194"/>
      <c r="K417" s="194"/>
      <c r="L417" s="194"/>
      <c r="M417" s="194"/>
      <c r="N417" s="194"/>
      <c r="O417" s="196"/>
      <c r="P417" s="194"/>
      <c r="Q417" s="196"/>
      <c r="R417" s="196"/>
      <c r="S417" s="194"/>
      <c r="T417" s="184"/>
      <c r="U417" s="183"/>
    </row>
    <row r="418" spans="3:22" x14ac:dyDescent="0.25">
      <c r="C418" s="201"/>
      <c r="D418" s="202" t="s">
        <v>1381</v>
      </c>
      <c r="E418" s="192"/>
      <c r="F418" s="203"/>
      <c r="G418" s="194"/>
      <c r="H418" s="195"/>
      <c r="I418" s="194"/>
      <c r="J418" s="194"/>
      <c r="K418" s="194"/>
      <c r="L418" s="194"/>
      <c r="M418" s="194"/>
      <c r="N418" s="233"/>
      <c r="O418" s="196"/>
      <c r="P418" s="194"/>
      <c r="Q418" s="196"/>
      <c r="R418" s="196"/>
      <c r="S418" s="233"/>
      <c r="T418" s="184"/>
      <c r="U418" s="183"/>
      <c r="V418" s="207"/>
    </row>
    <row r="419" spans="3:22" x14ac:dyDescent="0.25">
      <c r="C419" s="201" t="s">
        <v>1382</v>
      </c>
      <c r="D419" s="205" t="s">
        <v>1383</v>
      </c>
      <c r="E419" s="192" t="s">
        <v>1384</v>
      </c>
      <c r="F419" s="203" t="s">
        <v>1385</v>
      </c>
      <c r="G419" s="195" t="s">
        <v>33</v>
      </c>
      <c r="H419" s="206"/>
      <c r="I419" s="194"/>
      <c r="J419" s="194">
        <v>4224.6462199999996</v>
      </c>
      <c r="K419" s="194">
        <f>J419*1.0615</f>
        <v>4484.4619625300002</v>
      </c>
      <c r="L419" s="194">
        <f>K419*2</f>
        <v>8968.9239250600003</v>
      </c>
      <c r="M419" s="194">
        <v>0</v>
      </c>
      <c r="N419" s="194">
        <v>250</v>
      </c>
      <c r="O419" s="196">
        <f>N419*2</f>
        <v>500</v>
      </c>
      <c r="P419" s="194">
        <v>413.7</v>
      </c>
      <c r="Q419" s="196">
        <f>P419*2</f>
        <v>827.4</v>
      </c>
      <c r="R419" s="196">
        <f>M419*2</f>
        <v>0</v>
      </c>
      <c r="S419" s="194">
        <v>242.45</v>
      </c>
      <c r="T419" s="184">
        <f>S419*2</f>
        <v>484.9</v>
      </c>
      <c r="U419" s="183">
        <f>L419+O419+Q419+R419+T419</f>
        <v>10781.22392506</v>
      </c>
    </row>
    <row r="420" spans="3:22" x14ac:dyDescent="0.25">
      <c r="C420" s="197" t="s">
        <v>1386</v>
      </c>
      <c r="D420" s="205" t="s">
        <v>1387</v>
      </c>
      <c r="E420" s="192" t="s">
        <v>1388</v>
      </c>
      <c r="F420" s="203" t="s">
        <v>1385</v>
      </c>
      <c r="G420" s="194" t="s">
        <v>33</v>
      </c>
      <c r="H420" s="195"/>
      <c r="I420" s="194"/>
      <c r="J420" s="194">
        <v>3418.8578599999996</v>
      </c>
      <c r="K420" s="194">
        <f>J420*1.0615</f>
        <v>3629.1176183900002</v>
      </c>
      <c r="L420" s="194">
        <f>K420*2</f>
        <v>7258.2352367800004</v>
      </c>
      <c r="M420" s="194">
        <v>0</v>
      </c>
      <c r="N420" s="194">
        <v>0</v>
      </c>
      <c r="O420" s="196">
        <f>N420*2</f>
        <v>0</v>
      </c>
      <c r="P420" s="194">
        <v>0</v>
      </c>
      <c r="Q420" s="196">
        <f>P420*2</f>
        <v>0</v>
      </c>
      <c r="R420" s="196">
        <f>M420*2</f>
        <v>0</v>
      </c>
      <c r="S420" s="194">
        <v>0</v>
      </c>
      <c r="T420" s="184">
        <f>S420*2</f>
        <v>0</v>
      </c>
      <c r="U420" s="183">
        <f t="shared" ref="U420:U422" si="115">L420+O420+Q420+R420+T420</f>
        <v>7258.2352367800004</v>
      </c>
    </row>
    <row r="421" spans="3:22" x14ac:dyDescent="0.25">
      <c r="C421" s="197" t="s">
        <v>1389</v>
      </c>
      <c r="D421" s="205" t="s">
        <v>1390</v>
      </c>
      <c r="E421" s="192" t="s">
        <v>1391</v>
      </c>
      <c r="F421" s="203" t="s">
        <v>1385</v>
      </c>
      <c r="G421" s="194"/>
      <c r="H421" s="195" t="s">
        <v>33</v>
      </c>
      <c r="I421" s="194"/>
      <c r="J421" s="194">
        <v>2835.0231800000001</v>
      </c>
      <c r="K421" s="194">
        <f>J421*1.0615</f>
        <v>3009.3771055700004</v>
      </c>
      <c r="L421" s="194">
        <f>K421*2</f>
        <v>6018.7542111400007</v>
      </c>
      <c r="M421" s="194">
        <v>0</v>
      </c>
      <c r="N421" s="194"/>
      <c r="O421" s="196">
        <v>0</v>
      </c>
      <c r="P421" s="194">
        <v>0</v>
      </c>
      <c r="Q421" s="196">
        <v>0</v>
      </c>
      <c r="R421" s="196">
        <v>0</v>
      </c>
      <c r="S421" s="194"/>
      <c r="T421" s="184">
        <v>0</v>
      </c>
      <c r="U421" s="183">
        <f t="shared" si="115"/>
        <v>6018.7542111400007</v>
      </c>
    </row>
    <row r="422" spans="3:22" x14ac:dyDescent="0.25">
      <c r="C422" s="201" t="s">
        <v>1392</v>
      </c>
      <c r="D422" s="198" t="s">
        <v>1393</v>
      </c>
      <c r="E422" s="199" t="s">
        <v>1394</v>
      </c>
      <c r="F422" s="203" t="s">
        <v>1385</v>
      </c>
      <c r="G422" s="194"/>
      <c r="H422" s="195" t="s">
        <v>33</v>
      </c>
      <c r="I422" s="194"/>
      <c r="J422" s="194"/>
      <c r="K422" s="194">
        <v>3933.5</v>
      </c>
      <c r="L422" s="194">
        <f>K422*2</f>
        <v>7867</v>
      </c>
      <c r="M422" s="194">
        <v>0</v>
      </c>
      <c r="N422" s="233">
        <v>0</v>
      </c>
      <c r="O422" s="196">
        <v>0</v>
      </c>
      <c r="P422" s="194">
        <v>0</v>
      </c>
      <c r="Q422" s="196">
        <v>0</v>
      </c>
      <c r="R422" s="196">
        <v>0</v>
      </c>
      <c r="S422" s="233">
        <v>0</v>
      </c>
      <c r="T422" s="184">
        <v>0</v>
      </c>
      <c r="U422" s="183">
        <f t="shared" si="115"/>
        <v>7867</v>
      </c>
      <c r="V422" s="207"/>
    </row>
    <row r="423" spans="3:22" x14ac:dyDescent="0.25">
      <c r="C423" s="197" t="s">
        <v>1395</v>
      </c>
      <c r="D423" s="205" t="s">
        <v>1396</v>
      </c>
      <c r="E423" s="192" t="s">
        <v>1397</v>
      </c>
      <c r="F423" s="203" t="s">
        <v>1385</v>
      </c>
      <c r="G423" s="194"/>
      <c r="H423" s="195" t="s">
        <v>33</v>
      </c>
      <c r="I423" s="194"/>
      <c r="J423" s="194">
        <v>2549.0547099999999</v>
      </c>
      <c r="K423" s="194">
        <f t="shared" si="110"/>
        <v>2705.8215746650003</v>
      </c>
      <c r="L423" s="194">
        <f t="shared" si="111"/>
        <v>5411.6431493300006</v>
      </c>
      <c r="M423" s="194">
        <v>0</v>
      </c>
      <c r="N423" s="211">
        <v>0</v>
      </c>
      <c r="O423" s="196">
        <f t="shared" si="112"/>
        <v>0</v>
      </c>
      <c r="P423" s="194">
        <v>0</v>
      </c>
      <c r="Q423" s="196">
        <f t="shared" si="113"/>
        <v>0</v>
      </c>
      <c r="R423" s="196">
        <f t="shared" si="99"/>
        <v>0</v>
      </c>
      <c r="S423" s="211"/>
      <c r="T423" s="184">
        <f t="shared" si="114"/>
        <v>0</v>
      </c>
      <c r="U423" s="183">
        <f t="shared" si="98"/>
        <v>5411.6431493300006</v>
      </c>
    </row>
    <row r="424" spans="3:22" x14ac:dyDescent="0.25">
      <c r="C424" s="201"/>
      <c r="D424" s="205"/>
      <c r="E424" s="192"/>
      <c r="F424" s="203"/>
      <c r="G424" s="194"/>
      <c r="H424" s="195"/>
      <c r="I424" s="194"/>
      <c r="J424" s="194"/>
      <c r="K424" s="194"/>
      <c r="L424" s="194"/>
      <c r="M424" s="194"/>
      <c r="N424" s="194"/>
      <c r="O424" s="196"/>
      <c r="P424" s="194"/>
      <c r="Q424" s="196"/>
      <c r="R424" s="196"/>
      <c r="S424" s="194"/>
      <c r="T424" s="184"/>
      <c r="U424" s="183"/>
      <c r="V424" s="207"/>
    </row>
    <row r="425" spans="3:22" x14ac:dyDescent="0.25">
      <c r="C425" s="201"/>
      <c r="D425" s="202" t="s">
        <v>1398</v>
      </c>
      <c r="E425" s="192"/>
      <c r="F425" s="203"/>
      <c r="G425" s="194"/>
      <c r="H425" s="195"/>
      <c r="I425" s="194"/>
      <c r="J425" s="194"/>
      <c r="K425" s="194"/>
      <c r="L425" s="194"/>
      <c r="M425" s="194"/>
      <c r="N425" s="233"/>
      <c r="O425" s="196"/>
      <c r="P425" s="194"/>
      <c r="Q425" s="196"/>
      <c r="R425" s="196"/>
      <c r="S425" s="233"/>
      <c r="T425" s="184"/>
      <c r="U425" s="183"/>
      <c r="V425" s="186"/>
    </row>
    <row r="426" spans="3:22" x14ac:dyDescent="0.25">
      <c r="C426" s="197" t="s">
        <v>1399</v>
      </c>
      <c r="D426" s="205" t="s">
        <v>1400</v>
      </c>
      <c r="E426" s="192" t="s">
        <v>1401</v>
      </c>
      <c r="F426" s="203" t="s">
        <v>624</v>
      </c>
      <c r="G426" s="194"/>
      <c r="H426" s="195" t="s">
        <v>33</v>
      </c>
      <c r="I426" s="194"/>
      <c r="J426" s="194">
        <v>2835.0231800000001</v>
      </c>
      <c r="K426" s="194">
        <f t="shared" si="110"/>
        <v>3009.3771055700004</v>
      </c>
      <c r="L426" s="194">
        <f t="shared" si="111"/>
        <v>6018.7542111400007</v>
      </c>
      <c r="M426" s="194">
        <v>0</v>
      </c>
      <c r="N426" s="233">
        <v>0</v>
      </c>
      <c r="O426" s="196">
        <v>0</v>
      </c>
      <c r="P426" s="194">
        <v>0</v>
      </c>
      <c r="Q426" s="196">
        <v>0</v>
      </c>
      <c r="R426" s="196">
        <v>0</v>
      </c>
      <c r="S426" s="233">
        <v>0</v>
      </c>
      <c r="T426" s="184">
        <v>0</v>
      </c>
      <c r="U426" s="183">
        <f t="shared" si="98"/>
        <v>6018.7542111400007</v>
      </c>
      <c r="V426" s="186"/>
    </row>
    <row r="427" spans="3:22" x14ac:dyDescent="0.25">
      <c r="C427" s="197" t="s">
        <v>849</v>
      </c>
      <c r="D427" s="205" t="s">
        <v>1402</v>
      </c>
      <c r="E427" s="192" t="s">
        <v>1403</v>
      </c>
      <c r="F427" s="203" t="s">
        <v>219</v>
      </c>
      <c r="G427" s="194"/>
      <c r="H427" s="195" t="s">
        <v>33</v>
      </c>
      <c r="I427" s="194"/>
      <c r="J427" s="194">
        <v>3482.5221100000003</v>
      </c>
      <c r="K427" s="194">
        <f>J427*1.0615</f>
        <v>3696.6972197650007</v>
      </c>
      <c r="L427" s="194">
        <f>K427*2</f>
        <v>7393.3944395300014</v>
      </c>
      <c r="M427" s="194">
        <v>0</v>
      </c>
      <c r="N427" s="194">
        <v>0</v>
      </c>
      <c r="O427" s="196">
        <f>N427*2</f>
        <v>0</v>
      </c>
      <c r="P427" s="194">
        <v>0</v>
      </c>
      <c r="Q427" s="196">
        <f>P427*2</f>
        <v>0</v>
      </c>
      <c r="R427" s="196">
        <f>M427*2</f>
        <v>0</v>
      </c>
      <c r="S427" s="194">
        <v>0</v>
      </c>
      <c r="T427" s="184">
        <f>S427*2</f>
        <v>0</v>
      </c>
      <c r="U427" s="183">
        <f>L427+O427+Q427+R427+T427</f>
        <v>7393.3944395300014</v>
      </c>
      <c r="V427" s="207"/>
    </row>
    <row r="428" spans="3:22" x14ac:dyDescent="0.25">
      <c r="C428" s="197" t="s">
        <v>1404</v>
      </c>
      <c r="D428" s="205" t="s">
        <v>1405</v>
      </c>
      <c r="E428" s="192" t="s">
        <v>1406</v>
      </c>
      <c r="F428" s="203" t="s">
        <v>223</v>
      </c>
      <c r="G428" s="194"/>
      <c r="H428" s="195" t="s">
        <v>33</v>
      </c>
      <c r="I428" s="194"/>
      <c r="J428" s="194">
        <v>2835.0231800000001</v>
      </c>
      <c r="K428" s="194">
        <f t="shared" si="110"/>
        <v>3009.3771055700004</v>
      </c>
      <c r="L428" s="194">
        <f t="shared" si="111"/>
        <v>6018.7542111400007</v>
      </c>
      <c r="M428" s="194">
        <v>0</v>
      </c>
      <c r="N428" s="211">
        <v>0</v>
      </c>
      <c r="O428" s="196">
        <f t="shared" si="112"/>
        <v>0</v>
      </c>
      <c r="P428" s="194">
        <v>0</v>
      </c>
      <c r="Q428" s="196">
        <f t="shared" si="113"/>
        <v>0</v>
      </c>
      <c r="R428" s="196">
        <f t="shared" si="99"/>
        <v>0</v>
      </c>
      <c r="S428" s="211">
        <v>0</v>
      </c>
      <c r="T428" s="184">
        <f t="shared" si="114"/>
        <v>0</v>
      </c>
      <c r="U428" s="183">
        <f t="shared" si="98"/>
        <v>6018.7542111400007</v>
      </c>
      <c r="V428" s="207"/>
    </row>
    <row r="429" spans="3:22" x14ac:dyDescent="0.25">
      <c r="C429" s="197" t="s">
        <v>1407</v>
      </c>
      <c r="D429" s="205" t="s">
        <v>1408</v>
      </c>
      <c r="E429" s="192" t="s">
        <v>1409</v>
      </c>
      <c r="F429" s="203" t="s">
        <v>219</v>
      </c>
      <c r="G429" s="194"/>
      <c r="H429" s="195" t="s">
        <v>33</v>
      </c>
      <c r="I429" s="194"/>
      <c r="J429" s="194">
        <v>3716.3322899999998</v>
      </c>
      <c r="K429" s="194">
        <f t="shared" si="110"/>
        <v>3944.8867258350001</v>
      </c>
      <c r="L429" s="194">
        <f t="shared" si="111"/>
        <v>7889.7734516700002</v>
      </c>
      <c r="M429" s="194">
        <v>0</v>
      </c>
      <c r="N429" s="194">
        <v>0</v>
      </c>
      <c r="O429" s="196">
        <f>N429*2</f>
        <v>0</v>
      </c>
      <c r="P429" s="194">
        <v>0</v>
      </c>
      <c r="Q429" s="196">
        <f>P429*2</f>
        <v>0</v>
      </c>
      <c r="R429" s="196">
        <f>M429*2</f>
        <v>0</v>
      </c>
      <c r="S429" s="194">
        <v>0</v>
      </c>
      <c r="T429" s="184">
        <f>S429*2</f>
        <v>0</v>
      </c>
      <c r="U429" s="183">
        <f>L429+O429+Q429+R429+T429</f>
        <v>7889.7734516700002</v>
      </c>
      <c r="V429" s="207"/>
    </row>
    <row r="430" spans="3:22" x14ac:dyDescent="0.25">
      <c r="C430" s="201"/>
      <c r="D430" s="205"/>
      <c r="E430" s="192"/>
      <c r="F430" s="203"/>
      <c r="G430" s="194"/>
      <c r="H430" s="195"/>
      <c r="I430" s="194"/>
      <c r="J430" s="194"/>
      <c r="K430" s="194"/>
      <c r="L430" s="194"/>
      <c r="M430" s="194"/>
      <c r="N430" s="194"/>
      <c r="O430" s="196"/>
      <c r="P430" s="194"/>
      <c r="Q430" s="196"/>
      <c r="R430" s="196"/>
      <c r="S430" s="194"/>
      <c r="T430" s="184"/>
      <c r="U430" s="183"/>
      <c r="V430" s="213"/>
    </row>
    <row r="431" spans="3:22" x14ac:dyDescent="0.25">
      <c r="C431" s="201"/>
      <c r="D431" s="202" t="s">
        <v>1410</v>
      </c>
      <c r="E431" s="192"/>
      <c r="F431" s="203"/>
      <c r="G431" s="194"/>
      <c r="H431" s="195"/>
      <c r="I431" s="194"/>
      <c r="J431" s="194"/>
      <c r="K431" s="194"/>
      <c r="L431" s="194"/>
      <c r="M431" s="194"/>
      <c r="N431" s="233"/>
      <c r="O431" s="196"/>
      <c r="P431" s="194"/>
      <c r="Q431" s="196"/>
      <c r="R431" s="196"/>
      <c r="S431" s="233"/>
      <c r="T431" s="184"/>
      <c r="U431" s="183"/>
      <c r="V431" s="186"/>
    </row>
    <row r="432" spans="3:22" x14ac:dyDescent="0.25">
      <c r="C432" s="197" t="s">
        <v>1411</v>
      </c>
      <c r="D432" s="205" t="s">
        <v>1412</v>
      </c>
      <c r="E432" s="192" t="s">
        <v>594</v>
      </c>
      <c r="F432" s="203" t="s">
        <v>1374</v>
      </c>
      <c r="G432" s="194"/>
      <c r="H432" s="195" t="s">
        <v>33</v>
      </c>
      <c r="I432" s="194"/>
      <c r="J432" s="194">
        <v>2835.0231800000001</v>
      </c>
      <c r="K432" s="194">
        <f t="shared" si="110"/>
        <v>3009.3771055700004</v>
      </c>
      <c r="L432" s="194">
        <f t="shared" si="111"/>
        <v>6018.7542111400007</v>
      </c>
      <c r="M432" s="194">
        <v>0</v>
      </c>
      <c r="N432" s="194">
        <v>0</v>
      </c>
      <c r="O432" s="196">
        <f t="shared" si="112"/>
        <v>0</v>
      </c>
      <c r="P432" s="194">
        <v>0</v>
      </c>
      <c r="Q432" s="196">
        <f t="shared" si="113"/>
        <v>0</v>
      </c>
      <c r="R432" s="196">
        <f t="shared" si="99"/>
        <v>0</v>
      </c>
      <c r="S432" s="194">
        <v>0</v>
      </c>
      <c r="T432" s="184">
        <f t="shared" si="114"/>
        <v>0</v>
      </c>
      <c r="U432" s="183">
        <f t="shared" si="98"/>
        <v>6018.7542111400007</v>
      </c>
      <c r="V432" s="207"/>
    </row>
    <row r="433" spans="3:22" x14ac:dyDescent="0.25">
      <c r="C433" s="197" t="s">
        <v>1413</v>
      </c>
      <c r="D433" s="205" t="s">
        <v>1414</v>
      </c>
      <c r="E433" s="192" t="s">
        <v>1415</v>
      </c>
      <c r="F433" s="203" t="s">
        <v>1374</v>
      </c>
      <c r="G433" s="195" t="s">
        <v>33</v>
      </c>
      <c r="H433" s="206"/>
      <c r="I433" s="194"/>
      <c r="J433" s="194">
        <v>4946.9235799999988</v>
      </c>
      <c r="K433" s="194">
        <f t="shared" si="110"/>
        <v>5251.1593801699992</v>
      </c>
      <c r="L433" s="194">
        <f t="shared" si="111"/>
        <v>10502.318760339998</v>
      </c>
      <c r="M433" s="194">
        <v>0</v>
      </c>
      <c r="N433" s="194">
        <v>250</v>
      </c>
      <c r="O433" s="196">
        <f t="shared" si="112"/>
        <v>500</v>
      </c>
      <c r="P433" s="194">
        <v>130.02000000000001</v>
      </c>
      <c r="Q433" s="196">
        <f t="shared" si="113"/>
        <v>260.04000000000002</v>
      </c>
      <c r="R433" s="196">
        <f t="shared" si="99"/>
        <v>0</v>
      </c>
      <c r="S433" s="194">
        <v>242.45</v>
      </c>
      <c r="T433" s="184">
        <f t="shared" si="114"/>
        <v>484.9</v>
      </c>
      <c r="U433" s="183">
        <f t="shared" si="98"/>
        <v>11747.258760339999</v>
      </c>
      <c r="V433" s="213"/>
    </row>
    <row r="434" spans="3:22" x14ac:dyDescent="0.25">
      <c r="C434" s="197" t="s">
        <v>1416</v>
      </c>
      <c r="D434" s="205" t="s">
        <v>1417</v>
      </c>
      <c r="E434" s="192" t="s">
        <v>667</v>
      </c>
      <c r="F434" s="203" t="s">
        <v>1374</v>
      </c>
      <c r="G434" s="194"/>
      <c r="H434" s="195" t="s">
        <v>33</v>
      </c>
      <c r="I434" s="194"/>
      <c r="J434" s="194">
        <v>3810.4316599999997</v>
      </c>
      <c r="K434" s="194">
        <f t="shared" si="110"/>
        <v>4044.7732070900001</v>
      </c>
      <c r="L434" s="194">
        <f t="shared" si="111"/>
        <v>8089.5464141800003</v>
      </c>
      <c r="M434" s="194">
        <v>0</v>
      </c>
      <c r="N434" s="194">
        <v>0</v>
      </c>
      <c r="O434" s="196">
        <f t="shared" si="112"/>
        <v>0</v>
      </c>
      <c r="P434" s="194">
        <v>0</v>
      </c>
      <c r="Q434" s="196">
        <f t="shared" si="113"/>
        <v>0</v>
      </c>
      <c r="R434" s="196">
        <f t="shared" si="99"/>
        <v>0</v>
      </c>
      <c r="S434" s="194">
        <v>0</v>
      </c>
      <c r="T434" s="184">
        <f t="shared" si="114"/>
        <v>0</v>
      </c>
      <c r="U434" s="183">
        <f t="shared" si="98"/>
        <v>8089.5464141800003</v>
      </c>
      <c r="V434" s="213"/>
    </row>
    <row r="435" spans="3:22" x14ac:dyDescent="0.25">
      <c r="C435" s="197" t="s">
        <v>1418</v>
      </c>
      <c r="D435" s="205" t="s">
        <v>1419</v>
      </c>
      <c r="E435" s="192" t="s">
        <v>1420</v>
      </c>
      <c r="F435" s="203" t="s">
        <v>1374</v>
      </c>
      <c r="G435" s="194"/>
      <c r="H435" s="195" t="s">
        <v>33</v>
      </c>
      <c r="I435" s="194"/>
      <c r="J435" s="194">
        <v>2549.0547099999999</v>
      </c>
      <c r="K435" s="194">
        <f t="shared" si="110"/>
        <v>2705.8215746650003</v>
      </c>
      <c r="L435" s="194">
        <f t="shared" si="111"/>
        <v>5411.6431493300006</v>
      </c>
      <c r="M435" s="194">
        <v>0</v>
      </c>
      <c r="N435" s="194">
        <v>0</v>
      </c>
      <c r="O435" s="196">
        <f t="shared" si="112"/>
        <v>0</v>
      </c>
      <c r="P435" s="194">
        <v>0</v>
      </c>
      <c r="Q435" s="196">
        <f t="shared" si="113"/>
        <v>0</v>
      </c>
      <c r="R435" s="196">
        <f t="shared" si="99"/>
        <v>0</v>
      </c>
      <c r="S435" s="194">
        <v>0</v>
      </c>
      <c r="T435" s="184">
        <f t="shared" si="114"/>
        <v>0</v>
      </c>
      <c r="U435" s="183">
        <f t="shared" si="98"/>
        <v>5411.6431493300006</v>
      </c>
      <c r="V435" s="207"/>
    </row>
    <row r="436" spans="3:22" x14ac:dyDescent="0.25">
      <c r="C436" s="197" t="s">
        <v>1421</v>
      </c>
      <c r="D436" s="205" t="s">
        <v>1422</v>
      </c>
      <c r="E436" s="192" t="s">
        <v>1423</v>
      </c>
      <c r="F436" s="203" t="s">
        <v>1374</v>
      </c>
      <c r="G436" s="194"/>
      <c r="H436" s="195" t="s">
        <v>33</v>
      </c>
      <c r="I436" s="194"/>
      <c r="J436" s="194">
        <v>3479.3569399999997</v>
      </c>
      <c r="K436" s="194">
        <f t="shared" si="110"/>
        <v>3693.3373918100001</v>
      </c>
      <c r="L436" s="194">
        <f t="shared" si="111"/>
        <v>7386.6747836200002</v>
      </c>
      <c r="M436" s="194">
        <v>0</v>
      </c>
      <c r="N436" s="194">
        <v>0</v>
      </c>
      <c r="O436" s="196">
        <f t="shared" si="112"/>
        <v>0</v>
      </c>
      <c r="P436" s="194">
        <v>0</v>
      </c>
      <c r="Q436" s="196">
        <f t="shared" si="113"/>
        <v>0</v>
      </c>
      <c r="R436" s="196">
        <f t="shared" si="99"/>
        <v>0</v>
      </c>
      <c r="S436" s="194">
        <v>0</v>
      </c>
      <c r="T436" s="184">
        <f t="shared" si="114"/>
        <v>0</v>
      </c>
      <c r="U436" s="183">
        <f t="shared" si="98"/>
        <v>7386.6747836200002</v>
      </c>
      <c r="V436" s="212"/>
    </row>
    <row r="437" spans="3:22" x14ac:dyDescent="0.25">
      <c r="C437" s="197" t="s">
        <v>1424</v>
      </c>
      <c r="D437" s="205" t="s">
        <v>1425</v>
      </c>
      <c r="E437" s="192" t="s">
        <v>1426</v>
      </c>
      <c r="F437" s="203" t="s">
        <v>1374</v>
      </c>
      <c r="G437" s="194" t="s">
        <v>33</v>
      </c>
      <c r="H437" s="195"/>
      <c r="I437" s="194"/>
      <c r="J437" s="194">
        <v>2835.0231800000001</v>
      </c>
      <c r="K437" s="194">
        <f t="shared" si="110"/>
        <v>3009.3771055700004</v>
      </c>
      <c r="L437" s="194">
        <f t="shared" si="111"/>
        <v>6018.7542111400007</v>
      </c>
      <c r="M437" s="194">
        <v>0</v>
      </c>
      <c r="N437" s="194">
        <v>0</v>
      </c>
      <c r="O437" s="196">
        <f t="shared" si="112"/>
        <v>0</v>
      </c>
      <c r="P437" s="194">
        <v>0</v>
      </c>
      <c r="Q437" s="196">
        <f t="shared" si="113"/>
        <v>0</v>
      </c>
      <c r="R437" s="196">
        <f t="shared" si="99"/>
        <v>0</v>
      </c>
      <c r="S437" s="194">
        <v>0</v>
      </c>
      <c r="T437" s="184">
        <f t="shared" si="114"/>
        <v>0</v>
      </c>
      <c r="U437" s="183">
        <f t="shared" si="98"/>
        <v>6018.7542111400007</v>
      </c>
      <c r="V437" s="213"/>
    </row>
    <row r="438" spans="3:22" x14ac:dyDescent="0.25">
      <c r="C438" s="197" t="s">
        <v>1427</v>
      </c>
      <c r="D438" s="205" t="s">
        <v>1428</v>
      </c>
      <c r="E438" s="192" t="s">
        <v>1429</v>
      </c>
      <c r="F438" s="203" t="s">
        <v>1374</v>
      </c>
      <c r="G438" s="194"/>
      <c r="H438" s="195" t="s">
        <v>33</v>
      </c>
      <c r="I438" s="194"/>
      <c r="J438" s="194">
        <v>2840.9617399999997</v>
      </c>
      <c r="K438" s="194">
        <f t="shared" si="110"/>
        <v>3015.6808870099999</v>
      </c>
      <c r="L438" s="194">
        <f t="shared" si="111"/>
        <v>6031.3617740199998</v>
      </c>
      <c r="M438" s="194">
        <v>0</v>
      </c>
      <c r="N438" s="194">
        <v>0</v>
      </c>
      <c r="O438" s="196">
        <f t="shared" si="112"/>
        <v>0</v>
      </c>
      <c r="P438" s="194">
        <v>0</v>
      </c>
      <c r="Q438" s="196">
        <f t="shared" si="113"/>
        <v>0</v>
      </c>
      <c r="R438" s="196">
        <f t="shared" si="99"/>
        <v>0</v>
      </c>
      <c r="S438" s="194">
        <v>0</v>
      </c>
      <c r="T438" s="184">
        <f t="shared" si="114"/>
        <v>0</v>
      </c>
      <c r="U438" s="183">
        <f t="shared" si="98"/>
        <v>6031.3617740199998</v>
      </c>
      <c r="V438" s="213"/>
    </row>
    <row r="439" spans="3:22" x14ac:dyDescent="0.25">
      <c r="C439" s="197" t="s">
        <v>1430</v>
      </c>
      <c r="D439" s="205" t="s">
        <v>1431</v>
      </c>
      <c r="E439" s="192" t="s">
        <v>682</v>
      </c>
      <c r="F439" s="203" t="s">
        <v>1374</v>
      </c>
      <c r="G439" s="194"/>
      <c r="H439" s="195" t="s">
        <v>33</v>
      </c>
      <c r="I439" s="194"/>
      <c r="J439" s="194">
        <v>2835.0231800000001</v>
      </c>
      <c r="K439" s="194">
        <f t="shared" si="110"/>
        <v>3009.3771055700004</v>
      </c>
      <c r="L439" s="194">
        <f t="shared" si="111"/>
        <v>6018.7542111400007</v>
      </c>
      <c r="M439" s="194">
        <v>0</v>
      </c>
      <c r="N439" s="194">
        <v>0</v>
      </c>
      <c r="O439" s="196">
        <f t="shared" si="112"/>
        <v>0</v>
      </c>
      <c r="P439" s="194">
        <v>0</v>
      </c>
      <c r="Q439" s="196">
        <f t="shared" si="113"/>
        <v>0</v>
      </c>
      <c r="R439" s="196">
        <f t="shared" si="99"/>
        <v>0</v>
      </c>
      <c r="S439" s="194">
        <v>0</v>
      </c>
      <c r="T439" s="184">
        <f t="shared" si="114"/>
        <v>0</v>
      </c>
      <c r="U439" s="183">
        <f t="shared" si="98"/>
        <v>6018.7542111400007</v>
      </c>
      <c r="V439" s="213"/>
    </row>
    <row r="440" spans="3:22" x14ac:dyDescent="0.25">
      <c r="C440" s="197" t="s">
        <v>1432</v>
      </c>
      <c r="D440" s="205" t="s">
        <v>1433</v>
      </c>
      <c r="E440" s="192" t="s">
        <v>1434</v>
      </c>
      <c r="F440" s="203" t="s">
        <v>1374</v>
      </c>
      <c r="G440" s="194"/>
      <c r="H440" s="195" t="s">
        <v>33</v>
      </c>
      <c r="I440" s="194"/>
      <c r="J440" s="194">
        <v>2835.0231800000001</v>
      </c>
      <c r="K440" s="194">
        <f t="shared" si="110"/>
        <v>3009.3771055700004</v>
      </c>
      <c r="L440" s="194">
        <f t="shared" si="111"/>
        <v>6018.7542111400007</v>
      </c>
      <c r="M440" s="194">
        <v>0</v>
      </c>
      <c r="N440" s="194">
        <v>0</v>
      </c>
      <c r="O440" s="196">
        <f t="shared" si="112"/>
        <v>0</v>
      </c>
      <c r="P440" s="194">
        <v>0</v>
      </c>
      <c r="Q440" s="196">
        <f t="shared" si="113"/>
        <v>0</v>
      </c>
      <c r="R440" s="196">
        <f t="shared" si="99"/>
        <v>0</v>
      </c>
      <c r="S440" s="194">
        <v>0</v>
      </c>
      <c r="T440" s="184">
        <f t="shared" si="114"/>
        <v>0</v>
      </c>
      <c r="U440" s="183">
        <f t="shared" si="98"/>
        <v>6018.7542111400007</v>
      </c>
      <c r="V440" s="213"/>
    </row>
    <row r="441" spans="3:22" x14ac:dyDescent="0.25">
      <c r="C441" s="197" t="s">
        <v>1435</v>
      </c>
      <c r="D441" s="205" t="s">
        <v>1436</v>
      </c>
      <c r="E441" s="192" t="s">
        <v>1437</v>
      </c>
      <c r="F441" s="203" t="s">
        <v>1374</v>
      </c>
      <c r="G441" s="194"/>
      <c r="H441" s="195" t="s">
        <v>33</v>
      </c>
      <c r="I441" s="194"/>
      <c r="J441" s="194">
        <v>2835.0231800000001</v>
      </c>
      <c r="K441" s="194">
        <f t="shared" si="110"/>
        <v>3009.3771055700004</v>
      </c>
      <c r="L441" s="194">
        <f t="shared" si="111"/>
        <v>6018.7542111400007</v>
      </c>
      <c r="M441" s="194">
        <v>0</v>
      </c>
      <c r="N441" s="194">
        <v>0</v>
      </c>
      <c r="O441" s="196">
        <f t="shared" si="112"/>
        <v>0</v>
      </c>
      <c r="P441" s="194">
        <v>0</v>
      </c>
      <c r="Q441" s="196">
        <f t="shared" si="113"/>
        <v>0</v>
      </c>
      <c r="R441" s="196">
        <f t="shared" si="99"/>
        <v>0</v>
      </c>
      <c r="S441" s="194">
        <v>0</v>
      </c>
      <c r="T441" s="184">
        <f t="shared" si="114"/>
        <v>0</v>
      </c>
      <c r="U441" s="183">
        <f t="shared" si="98"/>
        <v>6018.7542111400007</v>
      </c>
      <c r="V441" s="213"/>
    </row>
    <row r="442" spans="3:22" x14ac:dyDescent="0.25">
      <c r="C442" s="197" t="s">
        <v>1438</v>
      </c>
      <c r="D442" s="205" t="s">
        <v>1439</v>
      </c>
      <c r="E442" s="192" t="s">
        <v>1440</v>
      </c>
      <c r="F442" s="203" t="s">
        <v>1374</v>
      </c>
      <c r="G442" s="194"/>
      <c r="H442" s="195" t="s">
        <v>33</v>
      </c>
      <c r="I442" s="194"/>
      <c r="J442" s="194">
        <v>2835.0231800000001</v>
      </c>
      <c r="K442" s="194">
        <f t="shared" si="110"/>
        <v>3009.3771055700004</v>
      </c>
      <c r="L442" s="194">
        <f t="shared" si="111"/>
        <v>6018.7542111400007</v>
      </c>
      <c r="M442" s="194">
        <v>0</v>
      </c>
      <c r="N442" s="194">
        <v>0</v>
      </c>
      <c r="O442" s="196">
        <f t="shared" si="112"/>
        <v>0</v>
      </c>
      <c r="P442" s="194">
        <v>0</v>
      </c>
      <c r="Q442" s="196">
        <f t="shared" si="113"/>
        <v>0</v>
      </c>
      <c r="R442" s="196">
        <f t="shared" si="99"/>
        <v>0</v>
      </c>
      <c r="S442" s="194">
        <v>0</v>
      </c>
      <c r="T442" s="184">
        <f t="shared" si="114"/>
        <v>0</v>
      </c>
      <c r="U442" s="183">
        <f t="shared" si="98"/>
        <v>6018.7542111400007</v>
      </c>
      <c r="V442" s="213"/>
    </row>
    <row r="443" spans="3:22" x14ac:dyDescent="0.25">
      <c r="C443" s="197" t="s">
        <v>1441</v>
      </c>
      <c r="D443" s="205" t="s">
        <v>1442</v>
      </c>
      <c r="E443" s="192" t="s">
        <v>1443</v>
      </c>
      <c r="F443" s="203" t="s">
        <v>1374</v>
      </c>
      <c r="G443" s="194"/>
      <c r="H443" s="195" t="s">
        <v>33</v>
      </c>
      <c r="I443" s="194"/>
      <c r="J443" s="194">
        <v>2835.0231800000001</v>
      </c>
      <c r="K443" s="194">
        <f t="shared" si="110"/>
        <v>3009.3771055700004</v>
      </c>
      <c r="L443" s="194">
        <f t="shared" si="111"/>
        <v>6018.7542111400007</v>
      </c>
      <c r="M443" s="194">
        <v>0</v>
      </c>
      <c r="N443" s="194">
        <v>0</v>
      </c>
      <c r="O443" s="196">
        <f t="shared" si="112"/>
        <v>0</v>
      </c>
      <c r="P443" s="194">
        <v>0</v>
      </c>
      <c r="Q443" s="196">
        <f t="shared" si="113"/>
        <v>0</v>
      </c>
      <c r="R443" s="196">
        <f t="shared" si="99"/>
        <v>0</v>
      </c>
      <c r="S443" s="194">
        <v>0</v>
      </c>
      <c r="T443" s="184">
        <f t="shared" si="114"/>
        <v>0</v>
      </c>
      <c r="U443" s="183">
        <f t="shared" si="98"/>
        <v>6018.7542111400007</v>
      </c>
      <c r="V443" s="213"/>
    </row>
    <row r="444" spans="3:22" x14ac:dyDescent="0.25">
      <c r="C444" s="197" t="s">
        <v>1444</v>
      </c>
      <c r="D444" s="205" t="s">
        <v>1445</v>
      </c>
      <c r="E444" s="192" t="s">
        <v>1446</v>
      </c>
      <c r="F444" s="203" t="s">
        <v>1374</v>
      </c>
      <c r="G444" s="194"/>
      <c r="H444" s="195" t="s">
        <v>33</v>
      </c>
      <c r="I444" s="194"/>
      <c r="J444" s="194">
        <v>2835.0231800000001</v>
      </c>
      <c r="K444" s="194">
        <f t="shared" si="110"/>
        <v>3009.3771055700004</v>
      </c>
      <c r="L444" s="194">
        <f t="shared" si="111"/>
        <v>6018.7542111400007</v>
      </c>
      <c r="M444" s="194">
        <v>0</v>
      </c>
      <c r="N444" s="194">
        <v>0</v>
      </c>
      <c r="O444" s="196">
        <f t="shared" si="112"/>
        <v>0</v>
      </c>
      <c r="P444" s="194">
        <v>0</v>
      </c>
      <c r="Q444" s="196">
        <f t="shared" si="113"/>
        <v>0</v>
      </c>
      <c r="R444" s="196">
        <f t="shared" si="99"/>
        <v>0</v>
      </c>
      <c r="S444" s="194">
        <v>0</v>
      </c>
      <c r="T444" s="184">
        <f t="shared" si="114"/>
        <v>0</v>
      </c>
      <c r="U444" s="183">
        <f t="shared" si="98"/>
        <v>6018.7542111400007</v>
      </c>
      <c r="V444" s="213"/>
    </row>
    <row r="445" spans="3:22" x14ac:dyDescent="0.25">
      <c r="C445" s="197" t="s">
        <v>1447</v>
      </c>
      <c r="D445" s="205" t="s">
        <v>1448</v>
      </c>
      <c r="E445" s="192" t="s">
        <v>1449</v>
      </c>
      <c r="F445" s="203" t="s">
        <v>1374</v>
      </c>
      <c r="G445" s="194"/>
      <c r="H445" s="195" t="s">
        <v>33</v>
      </c>
      <c r="I445" s="194"/>
      <c r="J445" s="194">
        <v>2835.0231800000001</v>
      </c>
      <c r="K445" s="194">
        <f t="shared" si="110"/>
        <v>3009.3771055700004</v>
      </c>
      <c r="L445" s="194">
        <f t="shared" si="111"/>
        <v>6018.7542111400007</v>
      </c>
      <c r="M445" s="194">
        <v>0</v>
      </c>
      <c r="N445" s="194">
        <v>0</v>
      </c>
      <c r="O445" s="196">
        <f t="shared" si="112"/>
        <v>0</v>
      </c>
      <c r="P445" s="194">
        <v>0</v>
      </c>
      <c r="Q445" s="196">
        <v>0</v>
      </c>
      <c r="R445" s="196">
        <f t="shared" si="99"/>
        <v>0</v>
      </c>
      <c r="S445" s="194">
        <v>0</v>
      </c>
      <c r="T445" s="184">
        <v>0</v>
      </c>
      <c r="U445" s="183">
        <f t="shared" si="98"/>
        <v>6018.7542111400007</v>
      </c>
      <c r="V445" s="213"/>
    </row>
    <row r="446" spans="3:22" x14ac:dyDescent="0.25">
      <c r="C446" s="201"/>
      <c r="D446" s="205"/>
      <c r="E446" s="192"/>
      <c r="F446" s="203"/>
      <c r="G446" s="194"/>
      <c r="H446" s="195"/>
      <c r="I446" s="194"/>
      <c r="J446" s="194"/>
      <c r="K446" s="194"/>
      <c r="L446" s="194"/>
      <c r="M446" s="194"/>
      <c r="N446" s="194"/>
      <c r="O446" s="196"/>
      <c r="P446" s="194"/>
      <c r="Q446" s="196"/>
      <c r="R446" s="196"/>
      <c r="S446" s="194"/>
      <c r="T446" s="184"/>
      <c r="U446" s="183"/>
      <c r="V446" s="213"/>
    </row>
    <row r="447" spans="3:22" x14ac:dyDescent="0.25">
      <c r="C447" s="201"/>
      <c r="D447" s="202" t="s">
        <v>1450</v>
      </c>
      <c r="E447" s="192"/>
      <c r="F447" s="203"/>
      <c r="G447" s="194"/>
      <c r="H447" s="195"/>
      <c r="I447" s="194"/>
      <c r="J447" s="194"/>
      <c r="K447" s="194"/>
      <c r="L447" s="194"/>
      <c r="M447" s="194"/>
      <c r="N447" s="194"/>
      <c r="O447" s="196"/>
      <c r="P447" s="194"/>
      <c r="Q447" s="196"/>
      <c r="R447" s="196"/>
      <c r="S447" s="194"/>
      <c r="T447" s="184"/>
      <c r="U447" s="183"/>
      <c r="V447" s="213"/>
    </row>
    <row r="448" spans="3:22" x14ac:dyDescent="0.25">
      <c r="C448" s="197" t="s">
        <v>1451</v>
      </c>
      <c r="D448" s="205" t="s">
        <v>1452</v>
      </c>
      <c r="E448" s="192" t="s">
        <v>1453</v>
      </c>
      <c r="F448" s="203" t="s">
        <v>1374</v>
      </c>
      <c r="G448" s="195" t="s">
        <v>33</v>
      </c>
      <c r="H448" s="204"/>
      <c r="I448" s="194"/>
      <c r="J448" s="194">
        <v>3801.7197099999998</v>
      </c>
      <c r="K448" s="194">
        <f t="shared" si="110"/>
        <v>4035.5254721650003</v>
      </c>
      <c r="L448" s="194">
        <f t="shared" ref="L448:L499" si="116">K448*2</f>
        <v>8071.0509443300007</v>
      </c>
      <c r="M448" s="194">
        <v>0</v>
      </c>
      <c r="N448" s="194">
        <v>250</v>
      </c>
      <c r="O448" s="196">
        <f t="shared" ref="O448:O499" si="117">N448*2</f>
        <v>500</v>
      </c>
      <c r="P448" s="194">
        <v>488.03</v>
      </c>
      <c r="Q448" s="196">
        <f t="shared" ref="Q448:Q499" si="118">P448*2</f>
        <v>976.06</v>
      </c>
      <c r="R448" s="196">
        <f t="shared" ref="R448:R499" si="119">M448*2</f>
        <v>0</v>
      </c>
      <c r="S448" s="194">
        <v>0</v>
      </c>
      <c r="T448" s="184">
        <f t="shared" ref="T448:T499" si="120">S448*2</f>
        <v>0</v>
      </c>
      <c r="U448" s="183">
        <f t="shared" si="98"/>
        <v>9547.1109443299993</v>
      </c>
      <c r="V448" s="213"/>
    </row>
    <row r="449" spans="3:22" x14ac:dyDescent="0.25">
      <c r="C449" s="197" t="s">
        <v>1454</v>
      </c>
      <c r="D449" s="205" t="s">
        <v>1455</v>
      </c>
      <c r="E449" s="192" t="s">
        <v>1456</v>
      </c>
      <c r="F449" s="203" t="s">
        <v>1374</v>
      </c>
      <c r="G449" s="195" t="s">
        <v>33</v>
      </c>
      <c r="H449" s="204"/>
      <c r="I449" s="194"/>
      <c r="J449" s="194">
        <v>3738.4266199999997</v>
      </c>
      <c r="K449" s="194">
        <f t="shared" si="110"/>
        <v>3968.3398571299999</v>
      </c>
      <c r="L449" s="194">
        <f t="shared" si="116"/>
        <v>7936.6797142599999</v>
      </c>
      <c r="M449" s="194">
        <v>0</v>
      </c>
      <c r="N449" s="194">
        <v>250</v>
      </c>
      <c r="O449" s="196">
        <f t="shared" si="117"/>
        <v>500</v>
      </c>
      <c r="P449" s="194">
        <v>413.7</v>
      </c>
      <c r="Q449" s="196">
        <f t="shared" si="118"/>
        <v>827.4</v>
      </c>
      <c r="R449" s="196">
        <f t="shared" si="119"/>
        <v>0</v>
      </c>
      <c r="S449" s="194">
        <v>231.4</v>
      </c>
      <c r="T449" s="184">
        <f t="shared" si="120"/>
        <v>462.8</v>
      </c>
      <c r="U449" s="183">
        <f t="shared" si="98"/>
        <v>9726.8797142599997</v>
      </c>
      <c r="V449" s="213"/>
    </row>
    <row r="450" spans="3:22" x14ac:dyDescent="0.25">
      <c r="C450" s="197" t="s">
        <v>1457</v>
      </c>
      <c r="D450" s="205" t="s">
        <v>1458</v>
      </c>
      <c r="E450" s="192" t="s">
        <v>1459</v>
      </c>
      <c r="F450" s="203" t="s">
        <v>619</v>
      </c>
      <c r="G450" s="195" t="s">
        <v>33</v>
      </c>
      <c r="H450" s="204"/>
      <c r="I450" s="194"/>
      <c r="J450" s="194">
        <v>4070.9859799999999</v>
      </c>
      <c r="K450" s="194">
        <f t="shared" si="110"/>
        <v>4321.3516177700003</v>
      </c>
      <c r="L450" s="194">
        <f t="shared" si="116"/>
        <v>8642.7032355400006</v>
      </c>
      <c r="M450" s="194">
        <v>0</v>
      </c>
      <c r="N450" s="194">
        <v>250</v>
      </c>
      <c r="O450" s="196">
        <f t="shared" si="117"/>
        <v>500</v>
      </c>
      <c r="P450" s="194">
        <v>339.82</v>
      </c>
      <c r="Q450" s="196">
        <f t="shared" si="118"/>
        <v>679.64</v>
      </c>
      <c r="R450" s="196">
        <f t="shared" si="119"/>
        <v>0</v>
      </c>
      <c r="S450" s="194">
        <v>242.45</v>
      </c>
      <c r="T450" s="184">
        <f t="shared" si="120"/>
        <v>484.9</v>
      </c>
      <c r="U450" s="183">
        <f t="shared" si="98"/>
        <v>10307.24323554</v>
      </c>
      <c r="V450" s="213"/>
    </row>
    <row r="451" spans="3:22" x14ac:dyDescent="0.25">
      <c r="C451" s="197" t="s">
        <v>1460</v>
      </c>
      <c r="D451" s="205" t="s">
        <v>1461</v>
      </c>
      <c r="E451" s="192" t="s">
        <v>587</v>
      </c>
      <c r="F451" s="203" t="s">
        <v>619</v>
      </c>
      <c r="G451" s="195" t="s">
        <v>33</v>
      </c>
      <c r="H451" s="204"/>
      <c r="I451" s="194"/>
      <c r="J451" s="194">
        <v>4097.9053899999999</v>
      </c>
      <c r="K451" s="194">
        <f t="shared" si="110"/>
        <v>4349.9265714850007</v>
      </c>
      <c r="L451" s="194">
        <f t="shared" si="116"/>
        <v>8699.8531429700015</v>
      </c>
      <c r="M451" s="194">
        <v>0</v>
      </c>
      <c r="N451" s="194">
        <v>250</v>
      </c>
      <c r="O451" s="196">
        <f t="shared" si="117"/>
        <v>500</v>
      </c>
      <c r="P451" s="194">
        <v>413.7</v>
      </c>
      <c r="Q451" s="196">
        <f t="shared" si="118"/>
        <v>827.4</v>
      </c>
      <c r="R451" s="196">
        <f t="shared" si="119"/>
        <v>0</v>
      </c>
      <c r="S451" s="194">
        <v>242.45</v>
      </c>
      <c r="T451" s="184">
        <f t="shared" si="120"/>
        <v>484.9</v>
      </c>
      <c r="U451" s="183">
        <f t="shared" si="98"/>
        <v>10512.153142970001</v>
      </c>
      <c r="V451" s="213"/>
    </row>
    <row r="452" spans="3:22" x14ac:dyDescent="0.25">
      <c r="C452" s="197" t="s">
        <v>1462</v>
      </c>
      <c r="D452" s="205" t="s">
        <v>1463</v>
      </c>
      <c r="E452" s="192" t="s">
        <v>1464</v>
      </c>
      <c r="F452" s="203" t="s">
        <v>1374</v>
      </c>
      <c r="G452" s="195" t="s">
        <v>33</v>
      </c>
      <c r="H452" s="204"/>
      <c r="I452" s="194"/>
      <c r="J452" s="194">
        <v>3807.6376499999997</v>
      </c>
      <c r="K452" s="194">
        <f t="shared" si="110"/>
        <v>4041.8073654750001</v>
      </c>
      <c r="L452" s="194">
        <f t="shared" si="116"/>
        <v>8083.6147309500002</v>
      </c>
      <c r="M452" s="194">
        <v>0</v>
      </c>
      <c r="N452" s="194">
        <v>250</v>
      </c>
      <c r="O452" s="196">
        <f t="shared" si="117"/>
        <v>500</v>
      </c>
      <c r="P452" s="194">
        <v>488.03</v>
      </c>
      <c r="Q452" s="196">
        <f t="shared" si="118"/>
        <v>976.06</v>
      </c>
      <c r="R452" s="196">
        <f t="shared" si="119"/>
        <v>0</v>
      </c>
      <c r="S452" s="194">
        <v>0</v>
      </c>
      <c r="T452" s="184">
        <f t="shared" si="120"/>
        <v>0</v>
      </c>
      <c r="U452" s="183">
        <f t="shared" si="98"/>
        <v>9559.6747309500006</v>
      </c>
      <c r="V452" s="213"/>
    </row>
    <row r="453" spans="3:22" x14ac:dyDescent="0.25">
      <c r="C453" s="197" t="s">
        <v>1465</v>
      </c>
      <c r="D453" s="205" t="s">
        <v>1466</v>
      </c>
      <c r="E453" s="192" t="s">
        <v>1467</v>
      </c>
      <c r="F453" s="203" t="s">
        <v>1374</v>
      </c>
      <c r="G453" s="195" t="s">
        <v>33</v>
      </c>
      <c r="H453" s="204"/>
      <c r="I453" s="194"/>
      <c r="J453" s="194">
        <v>2797.9071800000002</v>
      </c>
      <c r="K453" s="194">
        <f t="shared" si="110"/>
        <v>2969.9784715700007</v>
      </c>
      <c r="L453" s="194">
        <f t="shared" si="116"/>
        <v>5939.9569431400014</v>
      </c>
      <c r="M453" s="194">
        <v>0</v>
      </c>
      <c r="N453" s="194">
        <v>250</v>
      </c>
      <c r="O453" s="196">
        <f t="shared" si="117"/>
        <v>500</v>
      </c>
      <c r="P453" s="194">
        <v>271.86</v>
      </c>
      <c r="Q453" s="196">
        <f t="shared" si="118"/>
        <v>543.72</v>
      </c>
      <c r="R453" s="196">
        <f t="shared" si="119"/>
        <v>0</v>
      </c>
      <c r="S453" s="194">
        <v>231.4</v>
      </c>
      <c r="T453" s="184">
        <f t="shared" si="120"/>
        <v>462.8</v>
      </c>
      <c r="U453" s="183">
        <f t="shared" si="98"/>
        <v>7446.4769431400018</v>
      </c>
      <c r="V453" s="213"/>
    </row>
    <row r="454" spans="3:22" x14ac:dyDescent="0.25">
      <c r="C454" s="197" t="s">
        <v>1468</v>
      </c>
      <c r="D454" s="205" t="s">
        <v>1469</v>
      </c>
      <c r="E454" s="192" t="s">
        <v>1470</v>
      </c>
      <c r="F454" s="203" t="s">
        <v>1374</v>
      </c>
      <c r="G454" s="195" t="s">
        <v>33</v>
      </c>
      <c r="H454" s="204"/>
      <c r="I454" s="194"/>
      <c r="J454" s="194">
        <v>2795.6802200000002</v>
      </c>
      <c r="K454" s="194">
        <f t="shared" si="110"/>
        <v>2967.6145535300006</v>
      </c>
      <c r="L454" s="194">
        <f t="shared" si="116"/>
        <v>5935.2291070600013</v>
      </c>
      <c r="M454" s="194">
        <v>0</v>
      </c>
      <c r="N454" s="194">
        <v>250</v>
      </c>
      <c r="O454" s="196">
        <f t="shared" si="117"/>
        <v>500</v>
      </c>
      <c r="P454" s="194">
        <v>203.89</v>
      </c>
      <c r="Q454" s="196">
        <f t="shared" si="118"/>
        <v>407.78</v>
      </c>
      <c r="R454" s="196">
        <f t="shared" si="119"/>
        <v>0</v>
      </c>
      <c r="S454" s="194">
        <v>267.14999999999998</v>
      </c>
      <c r="T454" s="184">
        <f t="shared" si="120"/>
        <v>534.29999999999995</v>
      </c>
      <c r="U454" s="183">
        <f t="shared" si="98"/>
        <v>7377.3091070600012</v>
      </c>
      <c r="V454" s="213"/>
    </row>
    <row r="455" spans="3:22" x14ac:dyDescent="0.25">
      <c r="C455" s="197" t="s">
        <v>1471</v>
      </c>
      <c r="D455" s="205" t="s">
        <v>1472</v>
      </c>
      <c r="E455" s="192" t="s">
        <v>620</v>
      </c>
      <c r="F455" s="203" t="s">
        <v>619</v>
      </c>
      <c r="G455" s="195" t="s">
        <v>33</v>
      </c>
      <c r="H455" s="204"/>
      <c r="I455" s="194"/>
      <c r="J455" s="194">
        <v>5277.9983000000002</v>
      </c>
      <c r="K455" s="194">
        <f t="shared" si="110"/>
        <v>5602.5951954500006</v>
      </c>
      <c r="L455" s="194">
        <f t="shared" si="116"/>
        <v>11205.190390900001</v>
      </c>
      <c r="M455" s="194">
        <v>0</v>
      </c>
      <c r="N455" s="194">
        <v>250</v>
      </c>
      <c r="O455" s="196">
        <f t="shared" si="117"/>
        <v>500</v>
      </c>
      <c r="P455" s="194">
        <v>203.89</v>
      </c>
      <c r="Q455" s="196">
        <f t="shared" si="118"/>
        <v>407.78</v>
      </c>
      <c r="R455" s="196">
        <f t="shared" si="119"/>
        <v>0</v>
      </c>
      <c r="S455" s="194">
        <v>231.4</v>
      </c>
      <c r="T455" s="184">
        <f t="shared" si="120"/>
        <v>462.8</v>
      </c>
      <c r="U455" s="183">
        <f t="shared" si="98"/>
        <v>12575.770390900001</v>
      </c>
      <c r="V455" s="213"/>
    </row>
    <row r="456" spans="3:22" x14ac:dyDescent="0.25">
      <c r="C456" s="197" t="s">
        <v>1473</v>
      </c>
      <c r="D456" s="205" t="s">
        <v>1474</v>
      </c>
      <c r="E456" s="192" t="s">
        <v>1475</v>
      </c>
      <c r="F456" s="203" t="s">
        <v>1374</v>
      </c>
      <c r="G456" s="194"/>
      <c r="H456" s="195" t="s">
        <v>33</v>
      </c>
      <c r="I456" s="194"/>
      <c r="J456" s="194">
        <v>3468.5933</v>
      </c>
      <c r="K456" s="194">
        <f t="shared" si="110"/>
        <v>3681.9117879500004</v>
      </c>
      <c r="L456" s="194">
        <f t="shared" si="116"/>
        <v>7363.8235759000008</v>
      </c>
      <c r="M456" s="194">
        <v>0</v>
      </c>
      <c r="N456" s="194">
        <v>0</v>
      </c>
      <c r="O456" s="196">
        <f t="shared" si="117"/>
        <v>0</v>
      </c>
      <c r="P456" s="194">
        <v>0</v>
      </c>
      <c r="Q456" s="196">
        <f t="shared" si="118"/>
        <v>0</v>
      </c>
      <c r="R456" s="196">
        <f t="shared" si="119"/>
        <v>0</v>
      </c>
      <c r="S456" s="194">
        <v>0</v>
      </c>
      <c r="T456" s="184">
        <f t="shared" si="120"/>
        <v>0</v>
      </c>
      <c r="U456" s="183">
        <f t="shared" si="98"/>
        <v>7363.8235759000008</v>
      </c>
      <c r="V456" s="213"/>
    </row>
    <row r="457" spans="3:22" x14ac:dyDescent="0.25">
      <c r="C457" s="197" t="s">
        <v>1476</v>
      </c>
      <c r="D457" s="205" t="s">
        <v>1477</v>
      </c>
      <c r="E457" s="192" t="s">
        <v>1478</v>
      </c>
      <c r="F457" s="203" t="s">
        <v>1374</v>
      </c>
      <c r="G457" s="194"/>
      <c r="H457" s="195" t="s">
        <v>33</v>
      </c>
      <c r="I457" s="194"/>
      <c r="J457" s="194">
        <v>3053.6364199999998</v>
      </c>
      <c r="K457" s="194">
        <f t="shared" si="110"/>
        <v>3241.4350598300002</v>
      </c>
      <c r="L457" s="194">
        <f t="shared" si="116"/>
        <v>6482.8701196600005</v>
      </c>
      <c r="M457" s="194">
        <v>0</v>
      </c>
      <c r="N457" s="194">
        <v>0</v>
      </c>
      <c r="O457" s="196">
        <v>0</v>
      </c>
      <c r="P457" s="194">
        <v>0</v>
      </c>
      <c r="Q457" s="196">
        <v>0</v>
      </c>
      <c r="R457" s="196">
        <v>0</v>
      </c>
      <c r="S457" s="194">
        <v>0</v>
      </c>
      <c r="T457" s="184">
        <v>0</v>
      </c>
      <c r="U457" s="183">
        <f t="shared" si="98"/>
        <v>6482.8701196600005</v>
      </c>
      <c r="V457" s="213"/>
    </row>
    <row r="458" spans="3:22" x14ac:dyDescent="0.25">
      <c r="C458" s="197" t="s">
        <v>1479</v>
      </c>
      <c r="D458" s="205" t="s">
        <v>1480</v>
      </c>
      <c r="E458" s="192" t="s">
        <v>1481</v>
      </c>
      <c r="F458" s="203" t="s">
        <v>1374</v>
      </c>
      <c r="G458" s="195" t="s">
        <v>33</v>
      </c>
      <c r="H458" s="204"/>
      <c r="I458" s="194"/>
      <c r="J458" s="194">
        <v>2987.5699399999994</v>
      </c>
      <c r="K458" s="194">
        <f t="shared" si="110"/>
        <v>3171.3054913099995</v>
      </c>
      <c r="L458" s="194">
        <f t="shared" si="116"/>
        <v>6342.610982619999</v>
      </c>
      <c r="M458" s="194">
        <v>0</v>
      </c>
      <c r="N458" s="194">
        <v>250</v>
      </c>
      <c r="O458" s="196">
        <f t="shared" si="117"/>
        <v>500</v>
      </c>
      <c r="P458" s="194">
        <v>130.02000000000001</v>
      </c>
      <c r="Q458" s="196">
        <f t="shared" si="118"/>
        <v>260.04000000000002</v>
      </c>
      <c r="R458" s="196">
        <f t="shared" si="119"/>
        <v>0</v>
      </c>
      <c r="S458" s="194">
        <v>205.4</v>
      </c>
      <c r="T458" s="184">
        <f t="shared" si="120"/>
        <v>410.8</v>
      </c>
      <c r="U458" s="183">
        <f t="shared" si="98"/>
        <v>7513.4509826199992</v>
      </c>
      <c r="V458" s="213"/>
    </row>
    <row r="459" spans="3:22" x14ac:dyDescent="0.25">
      <c r="C459" s="197" t="s">
        <v>1482</v>
      </c>
      <c r="D459" s="205" t="s">
        <v>1483</v>
      </c>
      <c r="E459" s="192" t="s">
        <v>1484</v>
      </c>
      <c r="F459" s="203" t="s">
        <v>619</v>
      </c>
      <c r="G459" s="195" t="s">
        <v>33</v>
      </c>
      <c r="H459" s="204"/>
      <c r="I459" s="194"/>
      <c r="J459" s="194">
        <v>4037.9527399999997</v>
      </c>
      <c r="K459" s="194">
        <f t="shared" si="110"/>
        <v>4286.2868335100002</v>
      </c>
      <c r="L459" s="194">
        <f t="shared" si="116"/>
        <v>8572.5736670200004</v>
      </c>
      <c r="M459" s="194">
        <v>0</v>
      </c>
      <c r="N459" s="194">
        <v>250</v>
      </c>
      <c r="O459" s="196">
        <f t="shared" si="117"/>
        <v>500</v>
      </c>
      <c r="P459" s="194">
        <v>0</v>
      </c>
      <c r="Q459" s="196">
        <f t="shared" si="118"/>
        <v>0</v>
      </c>
      <c r="R459" s="196">
        <f t="shared" si="119"/>
        <v>0</v>
      </c>
      <c r="S459" s="194">
        <v>205.4</v>
      </c>
      <c r="T459" s="184">
        <f t="shared" si="120"/>
        <v>410.8</v>
      </c>
      <c r="U459" s="183">
        <f t="shared" si="98"/>
        <v>9483.3736670199996</v>
      </c>
      <c r="V459" s="213"/>
    </row>
    <row r="460" spans="3:22" x14ac:dyDescent="0.25">
      <c r="C460" s="197" t="s">
        <v>1485</v>
      </c>
      <c r="D460" s="205" t="s">
        <v>1486</v>
      </c>
      <c r="E460" s="192" t="s">
        <v>1487</v>
      </c>
      <c r="F460" s="203" t="s">
        <v>1374</v>
      </c>
      <c r="G460" s="194"/>
      <c r="H460" s="195" t="s">
        <v>33</v>
      </c>
      <c r="I460" s="194"/>
      <c r="J460" s="194">
        <v>2549.0547099999999</v>
      </c>
      <c r="K460" s="194">
        <f t="shared" si="110"/>
        <v>2705.8215746650003</v>
      </c>
      <c r="L460" s="194">
        <f t="shared" si="116"/>
        <v>5411.6431493300006</v>
      </c>
      <c r="M460" s="194">
        <v>0</v>
      </c>
      <c r="N460" s="194"/>
      <c r="O460" s="196">
        <f t="shared" si="117"/>
        <v>0</v>
      </c>
      <c r="P460" s="194">
        <v>0</v>
      </c>
      <c r="Q460" s="196">
        <f t="shared" si="118"/>
        <v>0</v>
      </c>
      <c r="R460" s="196">
        <f t="shared" si="119"/>
        <v>0</v>
      </c>
      <c r="S460" s="194"/>
      <c r="T460" s="184">
        <f t="shared" si="120"/>
        <v>0</v>
      </c>
      <c r="U460" s="183">
        <f t="shared" ref="U460:U505" si="121">L460+O460+Q460+R460+T460</f>
        <v>5411.6431493300006</v>
      </c>
      <c r="V460" s="213"/>
    </row>
    <row r="461" spans="3:22" x14ac:dyDescent="0.25">
      <c r="C461" s="197" t="s">
        <v>1488</v>
      </c>
      <c r="D461" s="205" t="s">
        <v>1489</v>
      </c>
      <c r="E461" s="192" t="s">
        <v>695</v>
      </c>
      <c r="F461" s="203" t="s">
        <v>1374</v>
      </c>
      <c r="G461" s="194"/>
      <c r="H461" s="195" t="s">
        <v>33</v>
      </c>
      <c r="I461" s="194"/>
      <c r="J461" s="194">
        <v>2549.0547099999999</v>
      </c>
      <c r="K461" s="194">
        <f t="shared" si="110"/>
        <v>2705.8215746650003</v>
      </c>
      <c r="L461" s="194">
        <f t="shared" si="116"/>
        <v>5411.6431493300006</v>
      </c>
      <c r="M461" s="194">
        <v>0</v>
      </c>
      <c r="N461" s="194"/>
      <c r="O461" s="196">
        <f t="shared" si="117"/>
        <v>0</v>
      </c>
      <c r="P461" s="194">
        <v>0</v>
      </c>
      <c r="Q461" s="196">
        <f t="shared" si="118"/>
        <v>0</v>
      </c>
      <c r="R461" s="196">
        <f t="shared" si="119"/>
        <v>0</v>
      </c>
      <c r="S461" s="194"/>
      <c r="T461" s="184">
        <f t="shared" si="120"/>
        <v>0</v>
      </c>
      <c r="U461" s="183">
        <f t="shared" si="121"/>
        <v>5411.6431493300006</v>
      </c>
      <c r="V461" s="213"/>
    </row>
    <row r="462" spans="3:22" x14ac:dyDescent="0.25">
      <c r="C462" s="197" t="s">
        <v>1490</v>
      </c>
      <c r="D462" s="205" t="s">
        <v>1491</v>
      </c>
      <c r="E462" s="192" t="s">
        <v>699</v>
      </c>
      <c r="F462" s="203" t="s">
        <v>1374</v>
      </c>
      <c r="G462" s="194"/>
      <c r="H462" s="195" t="s">
        <v>33</v>
      </c>
      <c r="I462" s="194"/>
      <c r="J462" s="194">
        <v>2379.0943599999996</v>
      </c>
      <c r="K462" s="194">
        <f t="shared" si="110"/>
        <v>2525.40866314</v>
      </c>
      <c r="L462" s="194">
        <f t="shared" si="116"/>
        <v>5050.8173262800001</v>
      </c>
      <c r="M462" s="194">
        <v>0</v>
      </c>
      <c r="N462" s="194"/>
      <c r="O462" s="196">
        <f t="shared" si="117"/>
        <v>0</v>
      </c>
      <c r="P462" s="194">
        <v>0</v>
      </c>
      <c r="Q462" s="196">
        <f t="shared" si="118"/>
        <v>0</v>
      </c>
      <c r="R462" s="196">
        <f t="shared" si="119"/>
        <v>0</v>
      </c>
      <c r="S462" s="194"/>
      <c r="T462" s="184">
        <f t="shared" si="120"/>
        <v>0</v>
      </c>
      <c r="U462" s="183">
        <f t="shared" si="121"/>
        <v>5050.8173262800001</v>
      </c>
      <c r="V462" s="213"/>
    </row>
    <row r="463" spans="3:22" x14ac:dyDescent="0.25">
      <c r="C463" s="201"/>
      <c r="D463" s="205"/>
      <c r="E463" s="192"/>
      <c r="F463" s="203"/>
      <c r="G463" s="194"/>
      <c r="H463" s="195"/>
      <c r="I463" s="194"/>
      <c r="J463" s="194"/>
      <c r="K463" s="194"/>
      <c r="L463" s="194"/>
      <c r="M463" s="194"/>
      <c r="N463" s="194"/>
      <c r="O463" s="196"/>
      <c r="P463" s="194"/>
      <c r="Q463" s="196"/>
      <c r="R463" s="196"/>
      <c r="S463" s="194"/>
      <c r="T463" s="184"/>
      <c r="U463" s="183"/>
      <c r="V463" s="213"/>
    </row>
    <row r="464" spans="3:22" x14ac:dyDescent="0.25">
      <c r="C464" s="201"/>
      <c r="D464" s="202" t="s">
        <v>1492</v>
      </c>
      <c r="E464" s="192"/>
      <c r="F464" s="203"/>
      <c r="G464" s="194"/>
      <c r="H464" s="195"/>
      <c r="I464" s="194"/>
      <c r="J464" s="194"/>
      <c r="K464" s="194"/>
      <c r="L464" s="194"/>
      <c r="M464" s="194"/>
      <c r="N464" s="194"/>
      <c r="O464" s="196"/>
      <c r="P464" s="194"/>
      <c r="Q464" s="196"/>
      <c r="R464" s="196"/>
      <c r="S464" s="194"/>
      <c r="T464" s="184"/>
      <c r="U464" s="183"/>
      <c r="V464" s="213"/>
    </row>
    <row r="465" spans="3:22" x14ac:dyDescent="0.25">
      <c r="C465" s="197" t="s">
        <v>1493</v>
      </c>
      <c r="D465" s="205" t="s">
        <v>1494</v>
      </c>
      <c r="E465" s="192" t="s">
        <v>589</v>
      </c>
      <c r="F465" s="203" t="s">
        <v>624</v>
      </c>
      <c r="G465" s="195" t="s">
        <v>33</v>
      </c>
      <c r="H465" s="204"/>
      <c r="I465" s="194"/>
      <c r="J465" s="194">
        <v>3078.7000300000004</v>
      </c>
      <c r="K465" s="194">
        <f t="shared" si="110"/>
        <v>3268.0400818450007</v>
      </c>
      <c r="L465" s="194">
        <f t="shared" si="116"/>
        <v>6536.0801636900014</v>
      </c>
      <c r="M465" s="194">
        <v>0</v>
      </c>
      <c r="N465" s="194">
        <v>250</v>
      </c>
      <c r="O465" s="196">
        <f t="shared" si="117"/>
        <v>500</v>
      </c>
      <c r="P465" s="194">
        <v>271.86</v>
      </c>
      <c r="Q465" s="196">
        <f t="shared" si="118"/>
        <v>543.72</v>
      </c>
      <c r="R465" s="196">
        <f t="shared" si="119"/>
        <v>0</v>
      </c>
      <c r="S465" s="194">
        <v>0</v>
      </c>
      <c r="T465" s="184">
        <f t="shared" si="120"/>
        <v>0</v>
      </c>
      <c r="U465" s="183">
        <f t="shared" si="121"/>
        <v>7579.8001636900017</v>
      </c>
      <c r="V465" s="213"/>
    </row>
    <row r="466" spans="3:22" x14ac:dyDescent="0.25">
      <c r="C466" s="197" t="s">
        <v>1495</v>
      </c>
      <c r="D466" s="205" t="s">
        <v>1496</v>
      </c>
      <c r="E466" s="192" t="s">
        <v>598</v>
      </c>
      <c r="F466" s="203" t="s">
        <v>624</v>
      </c>
      <c r="G466" s="195" t="s">
        <v>33</v>
      </c>
      <c r="H466" s="204"/>
      <c r="I466" s="194"/>
      <c r="J466" s="194">
        <v>2849.6943099999999</v>
      </c>
      <c r="K466" s="194">
        <f t="shared" si="110"/>
        <v>3024.9505100650003</v>
      </c>
      <c r="L466" s="194">
        <f t="shared" si="116"/>
        <v>6049.9010201300007</v>
      </c>
      <c r="M466" s="194">
        <v>0</v>
      </c>
      <c r="N466" s="194">
        <v>250</v>
      </c>
      <c r="O466" s="196">
        <f t="shared" si="117"/>
        <v>500</v>
      </c>
      <c r="P466" s="194">
        <v>271.86</v>
      </c>
      <c r="Q466" s="196">
        <f t="shared" si="118"/>
        <v>543.72</v>
      </c>
      <c r="R466" s="196">
        <f t="shared" si="119"/>
        <v>0</v>
      </c>
      <c r="S466" s="194">
        <v>242.45</v>
      </c>
      <c r="T466" s="184">
        <f t="shared" si="120"/>
        <v>484.9</v>
      </c>
      <c r="U466" s="183">
        <f t="shared" si="121"/>
        <v>7578.5210201300006</v>
      </c>
      <c r="V466" s="213"/>
    </row>
    <row r="467" spans="3:22" x14ac:dyDescent="0.25">
      <c r="C467" s="197" t="s">
        <v>1497</v>
      </c>
      <c r="D467" s="205" t="s">
        <v>1498</v>
      </c>
      <c r="E467" s="192" t="s">
        <v>602</v>
      </c>
      <c r="F467" s="203" t="s">
        <v>1374</v>
      </c>
      <c r="G467" s="195" t="s">
        <v>33</v>
      </c>
      <c r="H467" s="204"/>
      <c r="I467" s="194"/>
      <c r="J467" s="194">
        <v>6422.6557400000002</v>
      </c>
      <c r="K467" s="194">
        <f t="shared" si="110"/>
        <v>6817.6490680100005</v>
      </c>
      <c r="L467" s="194">
        <f t="shared" si="116"/>
        <v>13635.298136020001</v>
      </c>
      <c r="M467" s="194">
        <v>0</v>
      </c>
      <c r="N467" s="194">
        <v>250</v>
      </c>
      <c r="O467" s="196">
        <f t="shared" si="117"/>
        <v>500</v>
      </c>
      <c r="P467" s="194">
        <v>271.86</v>
      </c>
      <c r="Q467" s="196">
        <f t="shared" si="118"/>
        <v>543.72</v>
      </c>
      <c r="R467" s="196">
        <f t="shared" si="119"/>
        <v>0</v>
      </c>
      <c r="S467" s="194">
        <v>242.45</v>
      </c>
      <c r="T467" s="184">
        <f t="shared" si="120"/>
        <v>484.9</v>
      </c>
      <c r="U467" s="183">
        <f t="shared" si="121"/>
        <v>15163.91813602</v>
      </c>
      <c r="V467" s="213"/>
    </row>
    <row r="468" spans="3:22" x14ac:dyDescent="0.25">
      <c r="C468" s="197" t="s">
        <v>1499</v>
      </c>
      <c r="D468" s="205" t="s">
        <v>1500</v>
      </c>
      <c r="E468" s="192" t="s">
        <v>603</v>
      </c>
      <c r="F468" s="203" t="s">
        <v>624</v>
      </c>
      <c r="G468" s="195" t="s">
        <v>33</v>
      </c>
      <c r="H468" s="204"/>
      <c r="I468" s="194"/>
      <c r="J468" s="194">
        <v>2835.0231800000001</v>
      </c>
      <c r="K468" s="194">
        <f t="shared" si="110"/>
        <v>3009.3771055700004</v>
      </c>
      <c r="L468" s="194">
        <f t="shared" si="116"/>
        <v>6018.7542111400007</v>
      </c>
      <c r="M468" s="194">
        <v>0</v>
      </c>
      <c r="N468" s="194">
        <v>250</v>
      </c>
      <c r="O468" s="196">
        <f t="shared" si="117"/>
        <v>500</v>
      </c>
      <c r="P468" s="194">
        <v>271.86</v>
      </c>
      <c r="Q468" s="196">
        <f t="shared" si="118"/>
        <v>543.72</v>
      </c>
      <c r="R468" s="196">
        <f t="shared" si="119"/>
        <v>0</v>
      </c>
      <c r="S468" s="194">
        <v>0</v>
      </c>
      <c r="T468" s="184">
        <f t="shared" si="120"/>
        <v>0</v>
      </c>
      <c r="U468" s="183">
        <f t="shared" si="121"/>
        <v>7062.474211140001</v>
      </c>
      <c r="V468" s="213"/>
    </row>
    <row r="469" spans="3:22" x14ac:dyDescent="0.25">
      <c r="C469" s="197" t="s">
        <v>1501</v>
      </c>
      <c r="D469" s="205" t="s">
        <v>1502</v>
      </c>
      <c r="E469" s="192" t="s">
        <v>605</v>
      </c>
      <c r="F469" s="203" t="s">
        <v>624</v>
      </c>
      <c r="G469" s="195" t="s">
        <v>33</v>
      </c>
      <c r="H469" s="204"/>
      <c r="I469" s="194"/>
      <c r="J469" s="194">
        <v>2835.0231800000001</v>
      </c>
      <c r="K469" s="194">
        <f t="shared" si="110"/>
        <v>3009.3771055700004</v>
      </c>
      <c r="L469" s="194">
        <f t="shared" si="116"/>
        <v>6018.7542111400007</v>
      </c>
      <c r="M469" s="194">
        <v>0</v>
      </c>
      <c r="N469" s="194">
        <v>250</v>
      </c>
      <c r="O469" s="196">
        <f t="shared" si="117"/>
        <v>500</v>
      </c>
      <c r="P469" s="194">
        <v>271.86</v>
      </c>
      <c r="Q469" s="196">
        <f t="shared" si="118"/>
        <v>543.72</v>
      </c>
      <c r="R469" s="196">
        <f t="shared" si="119"/>
        <v>0</v>
      </c>
      <c r="S469" s="194">
        <v>447.85</v>
      </c>
      <c r="T469" s="184">
        <f t="shared" si="120"/>
        <v>895.7</v>
      </c>
      <c r="U469" s="183">
        <f t="shared" si="121"/>
        <v>7958.1742111400008</v>
      </c>
      <c r="V469" s="213"/>
    </row>
    <row r="470" spans="3:22" x14ac:dyDescent="0.25">
      <c r="C470" s="197" t="s">
        <v>1503</v>
      </c>
      <c r="D470" s="205" t="s">
        <v>1504</v>
      </c>
      <c r="E470" s="192" t="s">
        <v>615</v>
      </c>
      <c r="F470" s="203" t="s">
        <v>1374</v>
      </c>
      <c r="G470" s="195" t="s">
        <v>33</v>
      </c>
      <c r="H470" s="204"/>
      <c r="I470" s="194"/>
      <c r="J470" s="194">
        <v>3900.0771100000002</v>
      </c>
      <c r="K470" s="194">
        <f t="shared" si="110"/>
        <v>4139.931852265001</v>
      </c>
      <c r="L470" s="194">
        <f t="shared" si="116"/>
        <v>8279.863704530002</v>
      </c>
      <c r="M470" s="194">
        <v>0</v>
      </c>
      <c r="N470" s="194">
        <v>250</v>
      </c>
      <c r="O470" s="196">
        <f t="shared" si="117"/>
        <v>500</v>
      </c>
      <c r="P470" s="194">
        <v>203.89</v>
      </c>
      <c r="Q470" s="196">
        <f t="shared" si="118"/>
        <v>407.78</v>
      </c>
      <c r="R470" s="196">
        <f t="shared" si="119"/>
        <v>0</v>
      </c>
      <c r="S470" s="194">
        <v>231.4</v>
      </c>
      <c r="T470" s="184">
        <f t="shared" si="120"/>
        <v>462.8</v>
      </c>
      <c r="U470" s="183">
        <f t="shared" si="121"/>
        <v>9650.4437045300019</v>
      </c>
      <c r="V470" s="213"/>
    </row>
    <row r="471" spans="3:22" x14ac:dyDescent="0.25">
      <c r="C471" s="197" t="s">
        <v>1505</v>
      </c>
      <c r="D471" s="205" t="s">
        <v>1506</v>
      </c>
      <c r="E471" s="192" t="s">
        <v>1507</v>
      </c>
      <c r="F471" s="203" t="s">
        <v>624</v>
      </c>
      <c r="G471" s="195" t="s">
        <v>33</v>
      </c>
      <c r="H471" s="204"/>
      <c r="I471" s="194"/>
      <c r="J471" s="194">
        <v>2835.0231800000001</v>
      </c>
      <c r="K471" s="194">
        <f t="shared" si="110"/>
        <v>3009.3771055700004</v>
      </c>
      <c r="L471" s="194">
        <f t="shared" si="116"/>
        <v>6018.7542111400007</v>
      </c>
      <c r="M471" s="194">
        <v>0</v>
      </c>
      <c r="N471" s="194">
        <v>250</v>
      </c>
      <c r="O471" s="196">
        <f t="shared" si="117"/>
        <v>500</v>
      </c>
      <c r="P471" s="194">
        <v>203.89</v>
      </c>
      <c r="Q471" s="196">
        <f t="shared" si="118"/>
        <v>407.78</v>
      </c>
      <c r="R471" s="196">
        <f t="shared" si="119"/>
        <v>0</v>
      </c>
      <c r="S471" s="194">
        <v>0</v>
      </c>
      <c r="T471" s="184">
        <f t="shared" si="120"/>
        <v>0</v>
      </c>
      <c r="U471" s="183">
        <f t="shared" si="121"/>
        <v>6926.5342111400005</v>
      </c>
      <c r="V471" s="213"/>
    </row>
    <row r="472" spans="3:22" x14ac:dyDescent="0.25">
      <c r="C472" s="197" t="s">
        <v>1508</v>
      </c>
      <c r="D472" s="205" t="s">
        <v>1509</v>
      </c>
      <c r="E472" s="192" t="s">
        <v>625</v>
      </c>
      <c r="F472" s="203" t="s">
        <v>624</v>
      </c>
      <c r="G472" s="195" t="s">
        <v>33</v>
      </c>
      <c r="H472" s="204"/>
      <c r="I472" s="194"/>
      <c r="J472" s="194">
        <v>2835.0231800000001</v>
      </c>
      <c r="K472" s="194">
        <f t="shared" si="110"/>
        <v>3009.3771055700004</v>
      </c>
      <c r="L472" s="194">
        <f t="shared" si="116"/>
        <v>6018.7542111400007</v>
      </c>
      <c r="M472" s="194">
        <v>0</v>
      </c>
      <c r="N472" s="194">
        <v>250</v>
      </c>
      <c r="O472" s="196">
        <f t="shared" si="117"/>
        <v>500</v>
      </c>
      <c r="P472" s="194">
        <v>203.89</v>
      </c>
      <c r="Q472" s="196">
        <f t="shared" si="118"/>
        <v>407.78</v>
      </c>
      <c r="R472" s="196">
        <f t="shared" si="119"/>
        <v>0</v>
      </c>
      <c r="S472" s="194">
        <v>231.4</v>
      </c>
      <c r="T472" s="184">
        <f t="shared" si="120"/>
        <v>462.8</v>
      </c>
      <c r="U472" s="183">
        <f t="shared" si="121"/>
        <v>7389.3342111400007</v>
      </c>
      <c r="V472" s="213"/>
    </row>
    <row r="473" spans="3:22" x14ac:dyDescent="0.25">
      <c r="C473" s="197" t="s">
        <v>1510</v>
      </c>
      <c r="D473" s="205" t="s">
        <v>1511</v>
      </c>
      <c r="E473" s="192" t="s">
        <v>629</v>
      </c>
      <c r="F473" s="203" t="s">
        <v>1374</v>
      </c>
      <c r="G473" s="195" t="s">
        <v>33</v>
      </c>
      <c r="H473" s="204"/>
      <c r="I473" s="194"/>
      <c r="J473" s="194">
        <v>2835.0231800000001</v>
      </c>
      <c r="K473" s="194">
        <f t="shared" si="110"/>
        <v>3009.3771055700004</v>
      </c>
      <c r="L473" s="194">
        <f t="shared" si="116"/>
        <v>6018.7542111400007</v>
      </c>
      <c r="M473" s="194">
        <v>0</v>
      </c>
      <c r="N473" s="194">
        <v>250</v>
      </c>
      <c r="O473" s="196">
        <f t="shared" si="117"/>
        <v>500</v>
      </c>
      <c r="P473" s="194">
        <v>203.89</v>
      </c>
      <c r="Q473" s="196">
        <f t="shared" si="118"/>
        <v>407.78</v>
      </c>
      <c r="R473" s="196">
        <f t="shared" si="119"/>
        <v>0</v>
      </c>
      <c r="S473" s="194">
        <v>0</v>
      </c>
      <c r="T473" s="184">
        <f t="shared" si="120"/>
        <v>0</v>
      </c>
      <c r="U473" s="183">
        <f t="shared" si="121"/>
        <v>6926.5342111400005</v>
      </c>
      <c r="V473" s="213"/>
    </row>
    <row r="474" spans="3:22" x14ac:dyDescent="0.25">
      <c r="C474" s="197" t="s">
        <v>1512</v>
      </c>
      <c r="D474" s="205" t="s">
        <v>1513</v>
      </c>
      <c r="E474" s="192" t="s">
        <v>1514</v>
      </c>
      <c r="F474" s="203" t="s">
        <v>1374</v>
      </c>
      <c r="G474" s="194"/>
      <c r="H474" s="195" t="s">
        <v>33</v>
      </c>
      <c r="I474" s="194"/>
      <c r="J474" s="194">
        <v>4050.7474499999998</v>
      </c>
      <c r="K474" s="194">
        <f t="shared" si="110"/>
        <v>4299.8684181750004</v>
      </c>
      <c r="L474" s="194">
        <f t="shared" si="116"/>
        <v>8599.7368363500009</v>
      </c>
      <c r="M474" s="194">
        <v>0</v>
      </c>
      <c r="N474" s="194">
        <v>0</v>
      </c>
      <c r="O474" s="196">
        <f t="shared" si="117"/>
        <v>0</v>
      </c>
      <c r="P474" s="194">
        <v>0</v>
      </c>
      <c r="Q474" s="196">
        <f t="shared" si="118"/>
        <v>0</v>
      </c>
      <c r="R474" s="196">
        <f t="shared" si="119"/>
        <v>0</v>
      </c>
      <c r="S474" s="194">
        <v>0</v>
      </c>
      <c r="T474" s="184">
        <f t="shared" si="120"/>
        <v>0</v>
      </c>
      <c r="U474" s="183">
        <f t="shared" si="121"/>
        <v>8599.7368363500009</v>
      </c>
      <c r="V474" s="213"/>
    </row>
    <row r="475" spans="3:22" x14ac:dyDescent="0.25">
      <c r="C475" s="197" t="s">
        <v>1515</v>
      </c>
      <c r="D475" s="205" t="s">
        <v>1516</v>
      </c>
      <c r="E475" s="192" t="s">
        <v>633</v>
      </c>
      <c r="F475" s="203" t="s">
        <v>1374</v>
      </c>
      <c r="G475" s="195" t="s">
        <v>33</v>
      </c>
      <c r="H475" s="204"/>
      <c r="I475" s="194"/>
      <c r="J475" s="194">
        <v>4842.081189999999</v>
      </c>
      <c r="K475" s="194">
        <f t="shared" si="110"/>
        <v>5139.8691831849992</v>
      </c>
      <c r="L475" s="194">
        <f t="shared" si="116"/>
        <v>10279.738366369998</v>
      </c>
      <c r="M475" s="194">
        <v>0</v>
      </c>
      <c r="N475" s="194">
        <v>250</v>
      </c>
      <c r="O475" s="196">
        <f t="shared" si="117"/>
        <v>500</v>
      </c>
      <c r="P475" s="194">
        <v>203.89</v>
      </c>
      <c r="Q475" s="196">
        <f t="shared" si="118"/>
        <v>407.78</v>
      </c>
      <c r="R475" s="196">
        <f t="shared" si="119"/>
        <v>0</v>
      </c>
      <c r="S475" s="194">
        <v>231.4</v>
      </c>
      <c r="T475" s="184">
        <f t="shared" si="120"/>
        <v>462.8</v>
      </c>
      <c r="U475" s="183">
        <f t="shared" si="121"/>
        <v>11650.318366369998</v>
      </c>
      <c r="V475" s="213"/>
    </row>
    <row r="476" spans="3:22" x14ac:dyDescent="0.25">
      <c r="C476" s="197" t="s">
        <v>1517</v>
      </c>
      <c r="D476" s="205" t="s">
        <v>1518</v>
      </c>
      <c r="E476" s="192" t="s">
        <v>637</v>
      </c>
      <c r="F476" s="203" t="s">
        <v>1374</v>
      </c>
      <c r="G476" s="195" t="s">
        <v>33</v>
      </c>
      <c r="H476" s="204"/>
      <c r="I476" s="194"/>
      <c r="J476" s="194">
        <v>2835.0231800000001</v>
      </c>
      <c r="K476" s="194">
        <f t="shared" si="110"/>
        <v>3009.3771055700004</v>
      </c>
      <c r="L476" s="194">
        <f t="shared" si="116"/>
        <v>6018.7542111400007</v>
      </c>
      <c r="M476" s="194">
        <v>0</v>
      </c>
      <c r="N476" s="194">
        <v>250</v>
      </c>
      <c r="O476" s="196">
        <f t="shared" si="117"/>
        <v>500</v>
      </c>
      <c r="P476" s="194">
        <v>203.89</v>
      </c>
      <c r="Q476" s="196">
        <f t="shared" si="118"/>
        <v>407.78</v>
      </c>
      <c r="R476" s="196">
        <f t="shared" si="119"/>
        <v>0</v>
      </c>
      <c r="S476" s="194">
        <v>0</v>
      </c>
      <c r="T476" s="184">
        <f t="shared" si="120"/>
        <v>0</v>
      </c>
      <c r="U476" s="183">
        <f t="shared" si="121"/>
        <v>6926.5342111400005</v>
      </c>
      <c r="V476" s="213"/>
    </row>
    <row r="477" spans="3:22" x14ac:dyDescent="0.25">
      <c r="C477" s="197" t="s">
        <v>1519</v>
      </c>
      <c r="D477" s="205" t="s">
        <v>1520</v>
      </c>
      <c r="E477" s="192" t="s">
        <v>1521</v>
      </c>
      <c r="F477" s="203" t="s">
        <v>624</v>
      </c>
      <c r="G477" s="194"/>
      <c r="H477" s="195" t="s">
        <v>33</v>
      </c>
      <c r="I477" s="194"/>
      <c r="J477" s="194">
        <v>2835.0231800000001</v>
      </c>
      <c r="K477" s="194">
        <f t="shared" si="110"/>
        <v>3009.3771055700004</v>
      </c>
      <c r="L477" s="194">
        <f t="shared" si="116"/>
        <v>6018.7542111400007</v>
      </c>
      <c r="M477" s="194">
        <v>0</v>
      </c>
      <c r="N477" s="194">
        <v>0</v>
      </c>
      <c r="O477" s="196">
        <f>N477*2</f>
        <v>0</v>
      </c>
      <c r="P477" s="194">
        <v>0</v>
      </c>
      <c r="Q477" s="196">
        <f>P477*2</f>
        <v>0</v>
      </c>
      <c r="R477" s="196">
        <f>M477*2</f>
        <v>0</v>
      </c>
      <c r="S477" s="194">
        <v>0</v>
      </c>
      <c r="T477" s="184">
        <f>S477*2</f>
        <v>0</v>
      </c>
      <c r="U477" s="183">
        <f>L477+O477+Q477+R477+T477</f>
        <v>6018.7542111400007</v>
      </c>
      <c r="V477" s="213"/>
    </row>
    <row r="478" spans="3:22" x14ac:dyDescent="0.25">
      <c r="C478" s="197" t="s">
        <v>1522</v>
      </c>
      <c r="D478" s="205" t="s">
        <v>1523</v>
      </c>
      <c r="E478" s="192" t="s">
        <v>645</v>
      </c>
      <c r="F478" s="203" t="s">
        <v>1374</v>
      </c>
      <c r="G478" s="194"/>
      <c r="H478" s="195" t="s">
        <v>33</v>
      </c>
      <c r="I478" s="194"/>
      <c r="J478" s="194">
        <v>2835.0231800000001</v>
      </c>
      <c r="K478" s="194">
        <f t="shared" si="110"/>
        <v>3009.3771055700004</v>
      </c>
      <c r="L478" s="194">
        <f t="shared" si="116"/>
        <v>6018.7542111400007</v>
      </c>
      <c r="M478" s="194">
        <v>0</v>
      </c>
      <c r="N478" s="194">
        <v>0</v>
      </c>
      <c r="O478" s="196">
        <f t="shared" si="117"/>
        <v>0</v>
      </c>
      <c r="P478" s="194">
        <v>0</v>
      </c>
      <c r="Q478" s="196">
        <f t="shared" si="118"/>
        <v>0</v>
      </c>
      <c r="R478" s="196">
        <f t="shared" si="119"/>
        <v>0</v>
      </c>
      <c r="S478" s="194">
        <v>0</v>
      </c>
      <c r="T478" s="184">
        <f t="shared" si="120"/>
        <v>0</v>
      </c>
      <c r="U478" s="183">
        <f t="shared" si="121"/>
        <v>6018.7542111400007</v>
      </c>
      <c r="V478" s="213"/>
    </row>
    <row r="479" spans="3:22" x14ac:dyDescent="0.25">
      <c r="C479" s="197" t="s">
        <v>1524</v>
      </c>
      <c r="D479" s="205" t="s">
        <v>1525</v>
      </c>
      <c r="E479" s="192" t="s">
        <v>649</v>
      </c>
      <c r="F479" s="203" t="s">
        <v>1374</v>
      </c>
      <c r="G479" s="194"/>
      <c r="H479" s="195" t="s">
        <v>33</v>
      </c>
      <c r="I479" s="194"/>
      <c r="J479" s="194">
        <v>5035.0843899999991</v>
      </c>
      <c r="K479" s="194">
        <f t="shared" si="110"/>
        <v>5344.7420799849997</v>
      </c>
      <c r="L479" s="194">
        <f t="shared" si="116"/>
        <v>10689.484159969999</v>
      </c>
      <c r="M479" s="194">
        <v>0</v>
      </c>
      <c r="N479" s="194">
        <v>0</v>
      </c>
      <c r="O479" s="196">
        <f t="shared" si="117"/>
        <v>0</v>
      </c>
      <c r="P479" s="194">
        <v>0</v>
      </c>
      <c r="Q479" s="196">
        <f t="shared" si="118"/>
        <v>0</v>
      </c>
      <c r="R479" s="196">
        <f t="shared" si="119"/>
        <v>0</v>
      </c>
      <c r="S479" s="194">
        <v>0</v>
      </c>
      <c r="T479" s="184">
        <f t="shared" si="120"/>
        <v>0</v>
      </c>
      <c r="U479" s="183">
        <f t="shared" si="121"/>
        <v>10689.484159969999</v>
      </c>
      <c r="V479" s="213"/>
    </row>
    <row r="480" spans="3:22" x14ac:dyDescent="0.25">
      <c r="C480" s="197" t="s">
        <v>1526</v>
      </c>
      <c r="D480" s="205" t="s">
        <v>1527</v>
      </c>
      <c r="E480" s="192" t="s">
        <v>1528</v>
      </c>
      <c r="F480" s="203" t="s">
        <v>1374</v>
      </c>
      <c r="G480" s="194"/>
      <c r="H480" s="195" t="s">
        <v>33</v>
      </c>
      <c r="I480" s="194"/>
      <c r="J480" s="194">
        <v>3845.3206999999998</v>
      </c>
      <c r="K480" s="194">
        <f t="shared" ref="K480:K527" si="122">J480*1.0615</f>
        <v>4081.8079230500002</v>
      </c>
      <c r="L480" s="194">
        <f t="shared" si="116"/>
        <v>8163.6158461000005</v>
      </c>
      <c r="M480" s="194">
        <v>0</v>
      </c>
      <c r="N480" s="194">
        <v>0</v>
      </c>
      <c r="O480" s="196">
        <f t="shared" si="117"/>
        <v>0</v>
      </c>
      <c r="P480" s="194">
        <v>0</v>
      </c>
      <c r="Q480" s="196">
        <f t="shared" si="118"/>
        <v>0</v>
      </c>
      <c r="R480" s="196">
        <f t="shared" si="119"/>
        <v>0</v>
      </c>
      <c r="S480" s="194">
        <v>0</v>
      </c>
      <c r="T480" s="184">
        <f t="shared" si="120"/>
        <v>0</v>
      </c>
      <c r="U480" s="183">
        <f t="shared" si="121"/>
        <v>8163.6158461000005</v>
      </c>
      <c r="V480" s="213"/>
    </row>
    <row r="481" spans="3:22" x14ac:dyDescent="0.25">
      <c r="C481" s="197" t="s">
        <v>1529</v>
      </c>
      <c r="D481" s="205" t="s">
        <v>1530</v>
      </c>
      <c r="E481" s="192" t="s">
        <v>660</v>
      </c>
      <c r="F481" s="203" t="s">
        <v>624</v>
      </c>
      <c r="G481" s="194"/>
      <c r="H481" s="195" t="s">
        <v>33</v>
      </c>
      <c r="I481" s="194"/>
      <c r="J481" s="194">
        <v>2835.0231800000001</v>
      </c>
      <c r="K481" s="194">
        <f t="shared" si="122"/>
        <v>3009.3771055700004</v>
      </c>
      <c r="L481" s="194">
        <f t="shared" si="116"/>
        <v>6018.7542111400007</v>
      </c>
      <c r="M481" s="194">
        <v>0</v>
      </c>
      <c r="N481" s="194">
        <v>0</v>
      </c>
      <c r="O481" s="196">
        <f t="shared" si="117"/>
        <v>0</v>
      </c>
      <c r="P481" s="194">
        <v>0</v>
      </c>
      <c r="Q481" s="196">
        <f t="shared" si="118"/>
        <v>0</v>
      </c>
      <c r="R481" s="196">
        <f t="shared" si="119"/>
        <v>0</v>
      </c>
      <c r="S481" s="194">
        <v>0</v>
      </c>
      <c r="T481" s="184">
        <f t="shared" si="120"/>
        <v>0</v>
      </c>
      <c r="U481" s="183">
        <f t="shared" si="121"/>
        <v>6018.7542111400007</v>
      </c>
      <c r="V481" s="213"/>
    </row>
    <row r="482" spans="3:22" x14ac:dyDescent="0.25">
      <c r="C482" s="197" t="s">
        <v>1531</v>
      </c>
      <c r="D482" s="205" t="s">
        <v>1532</v>
      </c>
      <c r="E482" s="192" t="s">
        <v>663</v>
      </c>
      <c r="F482" s="203" t="s">
        <v>1374</v>
      </c>
      <c r="G482" s="194"/>
      <c r="H482" s="195" t="s">
        <v>33</v>
      </c>
      <c r="I482" s="194"/>
      <c r="J482" s="194">
        <v>3399.3616499999998</v>
      </c>
      <c r="K482" s="194">
        <f t="shared" si="122"/>
        <v>3608.422391475</v>
      </c>
      <c r="L482" s="194">
        <f t="shared" si="116"/>
        <v>7216.8447829500001</v>
      </c>
      <c r="M482" s="194">
        <v>0</v>
      </c>
      <c r="N482" s="194">
        <v>0</v>
      </c>
      <c r="O482" s="196">
        <f t="shared" si="117"/>
        <v>0</v>
      </c>
      <c r="P482" s="194">
        <v>0</v>
      </c>
      <c r="Q482" s="196">
        <f t="shared" si="118"/>
        <v>0</v>
      </c>
      <c r="R482" s="196">
        <f t="shared" si="119"/>
        <v>0</v>
      </c>
      <c r="S482" s="194">
        <v>0</v>
      </c>
      <c r="T482" s="184">
        <f t="shared" si="120"/>
        <v>0</v>
      </c>
      <c r="U482" s="183">
        <f t="shared" si="121"/>
        <v>7216.8447829500001</v>
      </c>
      <c r="V482" s="213"/>
    </row>
    <row r="483" spans="3:22" x14ac:dyDescent="0.25">
      <c r="C483" s="197" t="s">
        <v>1533</v>
      </c>
      <c r="D483" s="205" t="s">
        <v>1534</v>
      </c>
      <c r="E483" s="192" t="s">
        <v>671</v>
      </c>
      <c r="F483" s="203" t="s">
        <v>624</v>
      </c>
      <c r="G483" s="195" t="s">
        <v>33</v>
      </c>
      <c r="H483" s="204"/>
      <c r="I483" s="194"/>
      <c r="J483" s="194">
        <v>2835.0231800000001</v>
      </c>
      <c r="K483" s="194">
        <f t="shared" si="122"/>
        <v>3009.3771055700004</v>
      </c>
      <c r="L483" s="194">
        <f t="shared" si="116"/>
        <v>6018.7542111400007</v>
      </c>
      <c r="M483" s="194">
        <v>0</v>
      </c>
      <c r="N483" s="194">
        <v>250</v>
      </c>
      <c r="O483" s="196">
        <f t="shared" si="117"/>
        <v>500</v>
      </c>
      <c r="P483" s="194">
        <v>130.02000000000001</v>
      </c>
      <c r="Q483" s="196">
        <f t="shared" si="118"/>
        <v>260.04000000000002</v>
      </c>
      <c r="R483" s="196">
        <f t="shared" si="119"/>
        <v>0</v>
      </c>
      <c r="S483" s="194">
        <v>0</v>
      </c>
      <c r="T483" s="184">
        <f t="shared" si="120"/>
        <v>0</v>
      </c>
      <c r="U483" s="183">
        <f t="shared" si="121"/>
        <v>6778.7942111400007</v>
      </c>
      <c r="V483" s="213"/>
    </row>
    <row r="484" spans="3:22" x14ac:dyDescent="0.25">
      <c r="C484" s="197" t="s">
        <v>1535</v>
      </c>
      <c r="D484" s="205" t="s">
        <v>1536</v>
      </c>
      <c r="E484" s="192" t="s">
        <v>1537</v>
      </c>
      <c r="F484" s="203" t="s">
        <v>1374</v>
      </c>
      <c r="G484" s="194"/>
      <c r="H484" s="195" t="s">
        <v>33</v>
      </c>
      <c r="I484" s="194"/>
      <c r="J484" s="194">
        <v>2835.0231800000001</v>
      </c>
      <c r="K484" s="194">
        <f t="shared" si="122"/>
        <v>3009.3771055700004</v>
      </c>
      <c r="L484" s="194">
        <f t="shared" si="116"/>
        <v>6018.7542111400007</v>
      </c>
      <c r="M484" s="194">
        <v>0</v>
      </c>
      <c r="N484" s="194">
        <v>0</v>
      </c>
      <c r="O484" s="196">
        <f t="shared" si="117"/>
        <v>0</v>
      </c>
      <c r="P484" s="194">
        <v>0</v>
      </c>
      <c r="Q484" s="196">
        <f t="shared" si="118"/>
        <v>0</v>
      </c>
      <c r="R484" s="196">
        <f t="shared" si="119"/>
        <v>0</v>
      </c>
      <c r="S484" s="194">
        <v>0</v>
      </c>
      <c r="T484" s="184">
        <f t="shared" si="120"/>
        <v>0</v>
      </c>
      <c r="U484" s="183">
        <f t="shared" si="121"/>
        <v>6018.7542111400007</v>
      </c>
      <c r="V484" s="213"/>
    </row>
    <row r="485" spans="3:22" x14ac:dyDescent="0.25">
      <c r="C485" s="197" t="s">
        <v>1538</v>
      </c>
      <c r="D485" s="205" t="s">
        <v>1539</v>
      </c>
      <c r="E485" s="192" t="s">
        <v>1540</v>
      </c>
      <c r="F485" s="203" t="s">
        <v>1374</v>
      </c>
      <c r="G485" s="195" t="s">
        <v>33</v>
      </c>
      <c r="H485" s="204"/>
      <c r="I485" s="194"/>
      <c r="J485" s="194">
        <v>5848.6464899999983</v>
      </c>
      <c r="K485" s="194">
        <f t="shared" si="122"/>
        <v>6208.3382491349985</v>
      </c>
      <c r="L485" s="194">
        <f t="shared" si="116"/>
        <v>12416.676498269997</v>
      </c>
      <c r="M485" s="194">
        <v>0</v>
      </c>
      <c r="N485" s="194">
        <v>250</v>
      </c>
      <c r="O485" s="196">
        <f t="shared" si="117"/>
        <v>500</v>
      </c>
      <c r="P485" s="194">
        <v>130.02000000000001</v>
      </c>
      <c r="Q485" s="196">
        <f t="shared" si="118"/>
        <v>260.04000000000002</v>
      </c>
      <c r="R485" s="196">
        <f t="shared" si="119"/>
        <v>0</v>
      </c>
      <c r="S485" s="194">
        <v>0</v>
      </c>
      <c r="T485" s="184">
        <f t="shared" si="120"/>
        <v>0</v>
      </c>
      <c r="U485" s="183">
        <f t="shared" si="121"/>
        <v>13176.716498269998</v>
      </c>
      <c r="V485" s="213"/>
    </row>
    <row r="486" spans="3:22" x14ac:dyDescent="0.25">
      <c r="C486" s="197" t="s">
        <v>1541</v>
      </c>
      <c r="D486" s="205" t="s">
        <v>1542</v>
      </c>
      <c r="E486" s="192" t="s">
        <v>680</v>
      </c>
      <c r="F486" s="203" t="s">
        <v>624</v>
      </c>
      <c r="G486" s="194"/>
      <c r="H486" s="195" t="s">
        <v>33</v>
      </c>
      <c r="I486" s="194"/>
      <c r="J486" s="194">
        <v>2835.0231800000001</v>
      </c>
      <c r="K486" s="194">
        <f t="shared" si="122"/>
        <v>3009.3771055700004</v>
      </c>
      <c r="L486" s="194">
        <f t="shared" si="116"/>
        <v>6018.7542111400007</v>
      </c>
      <c r="M486" s="194">
        <v>0</v>
      </c>
      <c r="N486" s="194">
        <v>0</v>
      </c>
      <c r="O486" s="196">
        <f t="shared" si="117"/>
        <v>0</v>
      </c>
      <c r="P486" s="194">
        <v>0</v>
      </c>
      <c r="Q486" s="196">
        <f t="shared" si="118"/>
        <v>0</v>
      </c>
      <c r="R486" s="196">
        <f t="shared" si="119"/>
        <v>0</v>
      </c>
      <c r="S486" s="194">
        <v>0</v>
      </c>
      <c r="T486" s="184">
        <f t="shared" si="120"/>
        <v>0</v>
      </c>
      <c r="U486" s="183">
        <f t="shared" si="121"/>
        <v>6018.7542111400007</v>
      </c>
      <c r="V486" s="213"/>
    </row>
    <row r="487" spans="3:22" x14ac:dyDescent="0.25">
      <c r="C487" s="197" t="s">
        <v>1543</v>
      </c>
      <c r="D487" s="205" t="s">
        <v>1544</v>
      </c>
      <c r="E487" s="192" t="s">
        <v>1545</v>
      </c>
      <c r="F487" s="203" t="s">
        <v>624</v>
      </c>
      <c r="G487" s="194"/>
      <c r="H487" s="195" t="s">
        <v>33</v>
      </c>
      <c r="I487" s="194"/>
      <c r="J487" s="194">
        <v>4586.1354399999991</v>
      </c>
      <c r="K487" s="194">
        <f t="shared" si="122"/>
        <v>4868.1827695599995</v>
      </c>
      <c r="L487" s="194">
        <f t="shared" si="116"/>
        <v>9736.3655391199991</v>
      </c>
      <c r="M487" s="194">
        <v>0</v>
      </c>
      <c r="N487" s="194">
        <v>0</v>
      </c>
      <c r="O487" s="196">
        <f t="shared" si="117"/>
        <v>0</v>
      </c>
      <c r="P487" s="194">
        <v>0</v>
      </c>
      <c r="Q487" s="196">
        <f t="shared" si="118"/>
        <v>0</v>
      </c>
      <c r="R487" s="196">
        <f t="shared" si="119"/>
        <v>0</v>
      </c>
      <c r="S487" s="194">
        <v>0</v>
      </c>
      <c r="T487" s="184">
        <f t="shared" si="120"/>
        <v>0</v>
      </c>
      <c r="U487" s="183">
        <f t="shared" si="121"/>
        <v>9736.3655391199991</v>
      </c>
      <c r="V487" s="213"/>
    </row>
    <row r="488" spans="3:22" x14ac:dyDescent="0.25">
      <c r="C488" s="197" t="s">
        <v>1546</v>
      </c>
      <c r="D488" s="205" t="s">
        <v>1547</v>
      </c>
      <c r="E488" s="192" t="s">
        <v>1548</v>
      </c>
      <c r="F488" s="203" t="s">
        <v>1374</v>
      </c>
      <c r="G488" s="194"/>
      <c r="H488" s="195" t="s">
        <v>33</v>
      </c>
      <c r="I488" s="194"/>
      <c r="J488" s="194">
        <v>4302.4145499999995</v>
      </c>
      <c r="K488" s="194">
        <f t="shared" si="122"/>
        <v>4567.0130448250002</v>
      </c>
      <c r="L488" s="194">
        <f t="shared" si="116"/>
        <v>9134.0260896500004</v>
      </c>
      <c r="M488" s="194">
        <v>0</v>
      </c>
      <c r="N488" s="194">
        <v>0</v>
      </c>
      <c r="O488" s="196">
        <f t="shared" si="117"/>
        <v>0</v>
      </c>
      <c r="P488" s="194">
        <v>0</v>
      </c>
      <c r="Q488" s="196">
        <f t="shared" si="118"/>
        <v>0</v>
      </c>
      <c r="R488" s="196">
        <f t="shared" si="119"/>
        <v>0</v>
      </c>
      <c r="S488" s="194">
        <v>0</v>
      </c>
      <c r="T488" s="184">
        <f t="shared" si="120"/>
        <v>0</v>
      </c>
      <c r="U488" s="183">
        <f t="shared" si="121"/>
        <v>9134.0260896500004</v>
      </c>
      <c r="V488" s="213"/>
    </row>
    <row r="489" spans="3:22" x14ac:dyDescent="0.25">
      <c r="C489" s="197" t="s">
        <v>1549</v>
      </c>
      <c r="D489" s="205" t="s">
        <v>1550</v>
      </c>
      <c r="E489" s="192" t="s">
        <v>1551</v>
      </c>
      <c r="F489" s="203" t="s">
        <v>1374</v>
      </c>
      <c r="G489" s="194"/>
      <c r="H489" s="195" t="s">
        <v>33</v>
      </c>
      <c r="I489" s="194"/>
      <c r="J489" s="194">
        <v>2835.0231800000001</v>
      </c>
      <c r="K489" s="194">
        <f t="shared" si="122"/>
        <v>3009.3771055700004</v>
      </c>
      <c r="L489" s="194">
        <f t="shared" si="116"/>
        <v>6018.7542111400007</v>
      </c>
      <c r="M489" s="194">
        <v>0</v>
      </c>
      <c r="N489" s="194">
        <v>0</v>
      </c>
      <c r="O489" s="196">
        <f t="shared" si="117"/>
        <v>0</v>
      </c>
      <c r="P489" s="194">
        <v>0</v>
      </c>
      <c r="Q489" s="196">
        <f t="shared" si="118"/>
        <v>0</v>
      </c>
      <c r="R489" s="196">
        <f t="shared" si="119"/>
        <v>0</v>
      </c>
      <c r="S489" s="194">
        <v>0</v>
      </c>
      <c r="T489" s="184">
        <f t="shared" si="120"/>
        <v>0</v>
      </c>
      <c r="U489" s="183">
        <f t="shared" si="121"/>
        <v>6018.7542111400007</v>
      </c>
      <c r="V489" s="213"/>
    </row>
    <row r="490" spans="3:22" x14ac:dyDescent="0.25">
      <c r="C490" s="197" t="s">
        <v>1552</v>
      </c>
      <c r="D490" s="205" t="s">
        <v>1553</v>
      </c>
      <c r="E490" s="192" t="s">
        <v>691</v>
      </c>
      <c r="F490" s="203" t="s">
        <v>1374</v>
      </c>
      <c r="G490" s="194"/>
      <c r="H490" s="195" t="s">
        <v>33</v>
      </c>
      <c r="I490" s="194"/>
      <c r="J490" s="194">
        <v>2835.0231800000001</v>
      </c>
      <c r="K490" s="194">
        <f t="shared" si="122"/>
        <v>3009.3771055700004</v>
      </c>
      <c r="L490" s="194">
        <f t="shared" si="116"/>
        <v>6018.7542111400007</v>
      </c>
      <c r="M490" s="194">
        <v>0</v>
      </c>
      <c r="N490" s="194">
        <v>0</v>
      </c>
      <c r="O490" s="196">
        <f t="shared" si="117"/>
        <v>0</v>
      </c>
      <c r="P490" s="194">
        <v>0</v>
      </c>
      <c r="Q490" s="196">
        <f t="shared" si="118"/>
        <v>0</v>
      </c>
      <c r="R490" s="196">
        <f t="shared" si="119"/>
        <v>0</v>
      </c>
      <c r="S490" s="194">
        <v>0</v>
      </c>
      <c r="T490" s="184">
        <f t="shared" si="120"/>
        <v>0</v>
      </c>
      <c r="U490" s="183">
        <f t="shared" si="121"/>
        <v>6018.7542111400007</v>
      </c>
      <c r="V490" s="213"/>
    </row>
    <row r="491" spans="3:22" x14ac:dyDescent="0.25">
      <c r="C491" s="197" t="s">
        <v>1554</v>
      </c>
      <c r="D491" s="205" t="s">
        <v>1555</v>
      </c>
      <c r="E491" s="192" t="s">
        <v>1556</v>
      </c>
      <c r="F491" s="203" t="s">
        <v>1374</v>
      </c>
      <c r="G491" s="194"/>
      <c r="H491" s="195" t="s">
        <v>33</v>
      </c>
      <c r="I491" s="194"/>
      <c r="J491" s="194">
        <v>2835.0231800000001</v>
      </c>
      <c r="K491" s="194">
        <f t="shared" si="122"/>
        <v>3009.3771055700004</v>
      </c>
      <c r="L491" s="194">
        <f t="shared" si="116"/>
        <v>6018.7542111400007</v>
      </c>
      <c r="M491" s="194">
        <v>0</v>
      </c>
      <c r="N491" s="194">
        <v>0</v>
      </c>
      <c r="O491" s="196">
        <f t="shared" si="117"/>
        <v>0</v>
      </c>
      <c r="P491" s="194">
        <v>0</v>
      </c>
      <c r="Q491" s="196">
        <f t="shared" si="118"/>
        <v>0</v>
      </c>
      <c r="R491" s="196">
        <f t="shared" si="119"/>
        <v>0</v>
      </c>
      <c r="S491" s="194">
        <v>0</v>
      </c>
      <c r="T491" s="184">
        <f t="shared" si="120"/>
        <v>0</v>
      </c>
      <c r="U491" s="183">
        <f t="shared" si="121"/>
        <v>6018.7542111400007</v>
      </c>
    </row>
    <row r="492" spans="3:22" x14ac:dyDescent="0.25">
      <c r="C492" s="197" t="s">
        <v>1557</v>
      </c>
      <c r="D492" s="205" t="s">
        <v>1558</v>
      </c>
      <c r="E492" s="192" t="s">
        <v>1559</v>
      </c>
      <c r="F492" s="203" t="s">
        <v>1374</v>
      </c>
      <c r="G492" s="194"/>
      <c r="H492" s="195" t="s">
        <v>33</v>
      </c>
      <c r="I492" s="194"/>
      <c r="J492" s="194">
        <v>2835.0231800000001</v>
      </c>
      <c r="K492" s="194">
        <f t="shared" si="122"/>
        <v>3009.3771055700004</v>
      </c>
      <c r="L492" s="194">
        <f t="shared" si="116"/>
        <v>6018.7542111400007</v>
      </c>
      <c r="M492" s="194">
        <v>0</v>
      </c>
      <c r="N492" s="194">
        <v>0</v>
      </c>
      <c r="O492" s="196">
        <f t="shared" si="117"/>
        <v>0</v>
      </c>
      <c r="P492" s="194">
        <v>0</v>
      </c>
      <c r="Q492" s="196">
        <f t="shared" si="118"/>
        <v>0</v>
      </c>
      <c r="R492" s="196">
        <f t="shared" si="119"/>
        <v>0</v>
      </c>
      <c r="S492" s="194">
        <v>0</v>
      </c>
      <c r="T492" s="184">
        <f t="shared" si="120"/>
        <v>0</v>
      </c>
      <c r="U492" s="183">
        <f t="shared" si="121"/>
        <v>6018.7542111400007</v>
      </c>
    </row>
    <row r="493" spans="3:22" x14ac:dyDescent="0.25">
      <c r="C493" s="197" t="s">
        <v>1560</v>
      </c>
      <c r="D493" s="205" t="s">
        <v>1561</v>
      </c>
      <c r="E493" s="192" t="s">
        <v>1562</v>
      </c>
      <c r="F493" s="203" t="s">
        <v>624</v>
      </c>
      <c r="G493" s="194"/>
      <c r="H493" s="195" t="s">
        <v>33</v>
      </c>
      <c r="I493" s="194"/>
      <c r="J493" s="194">
        <v>2835.0231800000001</v>
      </c>
      <c r="K493" s="194">
        <f t="shared" si="122"/>
        <v>3009.3771055700004</v>
      </c>
      <c r="L493" s="194">
        <f t="shared" si="116"/>
        <v>6018.7542111400007</v>
      </c>
      <c r="M493" s="194">
        <v>0</v>
      </c>
      <c r="N493" s="194">
        <v>0</v>
      </c>
      <c r="O493" s="196">
        <f t="shared" si="117"/>
        <v>0</v>
      </c>
      <c r="P493" s="194">
        <v>0</v>
      </c>
      <c r="Q493" s="196">
        <f t="shared" si="118"/>
        <v>0</v>
      </c>
      <c r="R493" s="196">
        <f t="shared" si="119"/>
        <v>0</v>
      </c>
      <c r="S493" s="194">
        <v>0</v>
      </c>
      <c r="T493" s="184">
        <f t="shared" si="120"/>
        <v>0</v>
      </c>
      <c r="U493" s="183">
        <f t="shared" si="121"/>
        <v>6018.7542111400007</v>
      </c>
      <c r="V493" s="212"/>
    </row>
    <row r="494" spans="3:22" x14ac:dyDescent="0.25">
      <c r="C494" s="197" t="s">
        <v>1563</v>
      </c>
      <c r="D494" s="205" t="s">
        <v>1564</v>
      </c>
      <c r="E494" s="192" t="s">
        <v>1565</v>
      </c>
      <c r="F494" s="203" t="s">
        <v>1374</v>
      </c>
      <c r="G494" s="194"/>
      <c r="H494" s="195" t="s">
        <v>33</v>
      </c>
      <c r="I494" s="194"/>
      <c r="J494" s="194">
        <v>2835.0231800000001</v>
      </c>
      <c r="K494" s="194">
        <f t="shared" si="122"/>
        <v>3009.3771055700004</v>
      </c>
      <c r="L494" s="194">
        <f t="shared" si="116"/>
        <v>6018.7542111400007</v>
      </c>
      <c r="M494" s="194">
        <v>0</v>
      </c>
      <c r="N494" s="194">
        <v>0</v>
      </c>
      <c r="O494" s="196">
        <f t="shared" si="117"/>
        <v>0</v>
      </c>
      <c r="P494" s="194">
        <v>0</v>
      </c>
      <c r="Q494" s="196">
        <f t="shared" si="118"/>
        <v>0</v>
      </c>
      <c r="R494" s="196">
        <f t="shared" si="119"/>
        <v>0</v>
      </c>
      <c r="S494" s="194">
        <v>0</v>
      </c>
      <c r="T494" s="184">
        <f t="shared" si="120"/>
        <v>0</v>
      </c>
      <c r="U494" s="183">
        <f t="shared" si="121"/>
        <v>6018.7542111400007</v>
      </c>
      <c r="V494" s="213"/>
    </row>
    <row r="495" spans="3:22" x14ac:dyDescent="0.25">
      <c r="C495" s="197" t="s">
        <v>1566</v>
      </c>
      <c r="D495" s="205" t="s">
        <v>1567</v>
      </c>
      <c r="E495" s="192" t="s">
        <v>1568</v>
      </c>
      <c r="F495" s="203" t="s">
        <v>1374</v>
      </c>
      <c r="G495" s="194"/>
      <c r="H495" s="195" t="s">
        <v>33</v>
      </c>
      <c r="I495" s="194"/>
      <c r="J495" s="194">
        <v>2835.0231800000001</v>
      </c>
      <c r="K495" s="194">
        <f t="shared" si="122"/>
        <v>3009.3771055700004</v>
      </c>
      <c r="L495" s="194">
        <f t="shared" si="116"/>
        <v>6018.7542111400007</v>
      </c>
      <c r="M495" s="194">
        <v>0</v>
      </c>
      <c r="N495" s="194">
        <v>0</v>
      </c>
      <c r="O495" s="196">
        <f t="shared" si="117"/>
        <v>0</v>
      </c>
      <c r="P495" s="194">
        <v>0</v>
      </c>
      <c r="Q495" s="196">
        <f t="shared" si="118"/>
        <v>0</v>
      </c>
      <c r="R495" s="196">
        <f t="shared" si="119"/>
        <v>0</v>
      </c>
      <c r="S495" s="194">
        <v>0</v>
      </c>
      <c r="T495" s="184">
        <f t="shared" si="120"/>
        <v>0</v>
      </c>
      <c r="U495" s="183">
        <f t="shared" si="121"/>
        <v>6018.7542111400007</v>
      </c>
      <c r="V495" s="213"/>
    </row>
    <row r="496" spans="3:22" x14ac:dyDescent="0.25">
      <c r="C496" s="197" t="s">
        <v>1569</v>
      </c>
      <c r="D496" s="205" t="s">
        <v>1570</v>
      </c>
      <c r="E496" s="192" t="s">
        <v>1571</v>
      </c>
      <c r="F496" s="203" t="s">
        <v>624</v>
      </c>
      <c r="G496" s="194"/>
      <c r="H496" s="195" t="s">
        <v>33</v>
      </c>
      <c r="I496" s="194"/>
      <c r="J496" s="194">
        <v>2835.0231800000001</v>
      </c>
      <c r="K496" s="194">
        <f t="shared" si="122"/>
        <v>3009.3771055700004</v>
      </c>
      <c r="L496" s="194">
        <f t="shared" si="116"/>
        <v>6018.7542111400007</v>
      </c>
      <c r="M496" s="194">
        <v>0</v>
      </c>
      <c r="N496" s="194">
        <v>0</v>
      </c>
      <c r="O496" s="196">
        <f t="shared" si="117"/>
        <v>0</v>
      </c>
      <c r="P496" s="194">
        <v>0</v>
      </c>
      <c r="Q496" s="196">
        <f t="shared" si="118"/>
        <v>0</v>
      </c>
      <c r="R496" s="196">
        <f t="shared" si="119"/>
        <v>0</v>
      </c>
      <c r="S496" s="194">
        <v>0</v>
      </c>
      <c r="T496" s="184">
        <f t="shared" si="120"/>
        <v>0</v>
      </c>
      <c r="U496" s="183">
        <f t="shared" si="121"/>
        <v>6018.7542111400007</v>
      </c>
      <c r="V496" s="207"/>
    </row>
    <row r="497" spans="3:22" x14ac:dyDescent="0.25">
      <c r="C497" s="197" t="s">
        <v>1572</v>
      </c>
      <c r="D497" s="205" t="s">
        <v>1573</v>
      </c>
      <c r="E497" s="192" t="s">
        <v>701</v>
      </c>
      <c r="F497" s="203" t="s">
        <v>1374</v>
      </c>
      <c r="G497" s="194"/>
      <c r="H497" s="195" t="s">
        <v>33</v>
      </c>
      <c r="I497" s="194"/>
      <c r="J497" s="194">
        <v>2835.0231800000001</v>
      </c>
      <c r="K497" s="194">
        <f t="shared" si="122"/>
        <v>3009.3771055700004</v>
      </c>
      <c r="L497" s="194">
        <f t="shared" si="116"/>
        <v>6018.7542111400007</v>
      </c>
      <c r="M497" s="194">
        <v>0</v>
      </c>
      <c r="N497" s="194">
        <v>0</v>
      </c>
      <c r="O497" s="196">
        <f t="shared" si="117"/>
        <v>0</v>
      </c>
      <c r="P497" s="194">
        <v>0</v>
      </c>
      <c r="Q497" s="196">
        <f t="shared" si="118"/>
        <v>0</v>
      </c>
      <c r="R497" s="196">
        <f t="shared" si="119"/>
        <v>0</v>
      </c>
      <c r="S497" s="194">
        <v>0</v>
      </c>
      <c r="T497" s="184">
        <f t="shared" si="120"/>
        <v>0</v>
      </c>
      <c r="U497" s="183">
        <f t="shared" si="121"/>
        <v>6018.7542111400007</v>
      </c>
      <c r="V497" s="207"/>
    </row>
    <row r="498" spans="3:22" x14ac:dyDescent="0.25">
      <c r="C498" s="197" t="s">
        <v>1574</v>
      </c>
      <c r="D498" s="205" t="s">
        <v>1575</v>
      </c>
      <c r="E498" s="192" t="s">
        <v>709</v>
      </c>
      <c r="F498" s="203" t="s">
        <v>624</v>
      </c>
      <c r="G498" s="194"/>
      <c r="H498" s="195" t="s">
        <v>33</v>
      </c>
      <c r="I498" s="194"/>
      <c r="J498" s="194">
        <v>2682.5795199999998</v>
      </c>
      <c r="K498" s="194">
        <f t="shared" si="122"/>
        <v>2847.55816048</v>
      </c>
      <c r="L498" s="194">
        <f t="shared" si="116"/>
        <v>5695.1163209599999</v>
      </c>
      <c r="M498" s="194">
        <v>0</v>
      </c>
      <c r="N498" s="194">
        <v>0</v>
      </c>
      <c r="O498" s="196">
        <f t="shared" si="117"/>
        <v>0</v>
      </c>
      <c r="P498" s="194">
        <v>0</v>
      </c>
      <c r="Q498" s="196">
        <f t="shared" si="118"/>
        <v>0</v>
      </c>
      <c r="R498" s="196">
        <f t="shared" si="119"/>
        <v>0</v>
      </c>
      <c r="S498" s="194">
        <v>0</v>
      </c>
      <c r="T498" s="184">
        <f t="shared" si="120"/>
        <v>0</v>
      </c>
      <c r="U498" s="183">
        <f t="shared" si="121"/>
        <v>5695.1163209599999</v>
      </c>
      <c r="V498" s="207"/>
    </row>
    <row r="499" spans="3:22" x14ac:dyDescent="0.25">
      <c r="C499" s="197" t="s">
        <v>1576</v>
      </c>
      <c r="D499" s="205" t="s">
        <v>1577</v>
      </c>
      <c r="E499" s="192" t="s">
        <v>1578</v>
      </c>
      <c r="F499" s="203" t="s">
        <v>1374</v>
      </c>
      <c r="G499" s="194"/>
      <c r="H499" s="195" t="s">
        <v>33</v>
      </c>
      <c r="I499" s="194"/>
      <c r="J499" s="194">
        <v>2835.0231800000001</v>
      </c>
      <c r="K499" s="194">
        <f t="shared" si="122"/>
        <v>3009.3771055700004</v>
      </c>
      <c r="L499" s="194">
        <f t="shared" si="116"/>
        <v>6018.7542111400007</v>
      </c>
      <c r="M499" s="194">
        <v>0</v>
      </c>
      <c r="N499" s="194">
        <v>0</v>
      </c>
      <c r="O499" s="196">
        <f t="shared" si="117"/>
        <v>0</v>
      </c>
      <c r="P499" s="194">
        <v>0</v>
      </c>
      <c r="Q499" s="196">
        <f t="shared" si="118"/>
        <v>0</v>
      </c>
      <c r="R499" s="196">
        <f t="shared" si="119"/>
        <v>0</v>
      </c>
      <c r="S499" s="194">
        <v>0</v>
      </c>
      <c r="T499" s="184">
        <f t="shared" si="120"/>
        <v>0</v>
      </c>
      <c r="U499" s="183">
        <f t="shared" si="121"/>
        <v>6018.7542111400007</v>
      </c>
      <c r="V499" s="207"/>
    </row>
    <row r="500" spans="3:22" x14ac:dyDescent="0.25">
      <c r="C500" s="201"/>
      <c r="D500" s="205"/>
      <c r="E500" s="192"/>
      <c r="F500" s="203"/>
      <c r="G500" s="194"/>
      <c r="H500" s="195"/>
      <c r="I500" s="194"/>
      <c r="J500" s="194"/>
      <c r="K500" s="194"/>
      <c r="L500" s="194"/>
      <c r="M500" s="194"/>
      <c r="N500" s="194"/>
      <c r="O500" s="196"/>
      <c r="P500" s="194"/>
      <c r="Q500" s="196"/>
      <c r="R500" s="196"/>
      <c r="S500" s="194"/>
      <c r="T500" s="184"/>
      <c r="U500" s="183"/>
      <c r="V500" s="207"/>
    </row>
    <row r="501" spans="3:22" x14ac:dyDescent="0.25">
      <c r="C501" s="201"/>
      <c r="D501" s="202" t="s">
        <v>1579</v>
      </c>
      <c r="E501" s="192"/>
      <c r="F501" s="203"/>
      <c r="G501" s="194"/>
      <c r="H501" s="195"/>
      <c r="I501" s="194"/>
      <c r="J501" s="194"/>
      <c r="K501" s="194"/>
      <c r="L501" s="194"/>
      <c r="M501" s="194"/>
      <c r="N501" s="194"/>
      <c r="O501" s="196"/>
      <c r="P501" s="194"/>
      <c r="Q501" s="196"/>
      <c r="R501" s="196"/>
      <c r="S501" s="194"/>
      <c r="T501" s="184"/>
      <c r="U501" s="183"/>
      <c r="V501" s="207"/>
    </row>
    <row r="502" spans="3:22" x14ac:dyDescent="0.25">
      <c r="C502" s="197" t="s">
        <v>1580</v>
      </c>
      <c r="D502" s="205" t="s">
        <v>1581</v>
      </c>
      <c r="E502" s="192" t="s">
        <v>1582</v>
      </c>
      <c r="F502" s="203" t="s">
        <v>1374</v>
      </c>
      <c r="G502" s="194"/>
      <c r="H502" s="195" t="s">
        <v>33</v>
      </c>
      <c r="I502" s="194"/>
      <c r="J502" s="194">
        <v>2835.0231800000001</v>
      </c>
      <c r="K502" s="194">
        <f t="shared" si="122"/>
        <v>3009.3771055700004</v>
      </c>
      <c r="L502" s="194">
        <f t="shared" ref="L502:L535" si="123">K502*2</f>
        <v>6018.7542111400007</v>
      </c>
      <c r="M502" s="194">
        <v>0</v>
      </c>
      <c r="N502" s="194"/>
      <c r="O502" s="196">
        <f t="shared" ref="O502:O523" si="124">N502*2</f>
        <v>0</v>
      </c>
      <c r="P502" s="194">
        <v>0</v>
      </c>
      <c r="Q502" s="196">
        <f t="shared" ref="Q502:Q523" si="125">P502*2</f>
        <v>0</v>
      </c>
      <c r="R502" s="196">
        <f t="shared" ref="R502:R523" si="126">M502*2</f>
        <v>0</v>
      </c>
      <c r="S502" s="194"/>
      <c r="T502" s="184">
        <f t="shared" ref="T502:T523" si="127">S502*2</f>
        <v>0</v>
      </c>
      <c r="U502" s="183">
        <f t="shared" si="121"/>
        <v>6018.7542111400007</v>
      </c>
      <c r="V502" s="207"/>
    </row>
    <row r="503" spans="3:22" x14ac:dyDescent="0.25">
      <c r="C503" s="201"/>
      <c r="D503" s="205"/>
      <c r="E503" s="192"/>
      <c r="F503" s="203"/>
      <c r="G503" s="194"/>
      <c r="H503" s="195"/>
      <c r="I503" s="194"/>
      <c r="J503" s="194"/>
      <c r="K503" s="194"/>
      <c r="L503" s="194"/>
      <c r="M503" s="194"/>
      <c r="N503" s="194"/>
      <c r="O503" s="196"/>
      <c r="P503" s="194"/>
      <c r="Q503" s="196"/>
      <c r="R503" s="196"/>
      <c r="S503" s="194"/>
      <c r="T503" s="184"/>
      <c r="U503" s="183"/>
      <c r="V503" s="207"/>
    </row>
    <row r="504" spans="3:22" x14ac:dyDescent="0.25">
      <c r="C504" s="201"/>
      <c r="D504" s="202" t="s">
        <v>1583</v>
      </c>
      <c r="E504" s="192"/>
      <c r="F504" s="203"/>
      <c r="G504" s="194"/>
      <c r="H504" s="195"/>
      <c r="I504" s="194"/>
      <c r="J504" s="194"/>
      <c r="K504" s="194"/>
      <c r="L504" s="194"/>
      <c r="M504" s="194"/>
      <c r="N504" s="194"/>
      <c r="O504" s="196"/>
      <c r="P504" s="194"/>
      <c r="Q504" s="196"/>
      <c r="R504" s="196"/>
      <c r="S504" s="194"/>
      <c r="T504" s="184"/>
      <c r="U504" s="183"/>
      <c r="V504" s="207"/>
    </row>
    <row r="505" spans="3:22" x14ac:dyDescent="0.25">
      <c r="C505" s="197" t="s">
        <v>1584</v>
      </c>
      <c r="D505" s="205" t="s">
        <v>1585</v>
      </c>
      <c r="E505" s="192" t="s">
        <v>1586</v>
      </c>
      <c r="F505" s="203" t="s">
        <v>1374</v>
      </c>
      <c r="G505" s="195" t="s">
        <v>33</v>
      </c>
      <c r="H505" s="206"/>
      <c r="I505" s="194"/>
      <c r="J505" s="194">
        <v>4181.59166</v>
      </c>
      <c r="K505" s="194">
        <f t="shared" si="122"/>
        <v>4438.7595470900005</v>
      </c>
      <c r="L505" s="194">
        <f t="shared" si="123"/>
        <v>8877.519094180001</v>
      </c>
      <c r="M505" s="194">
        <v>0</v>
      </c>
      <c r="N505" s="194">
        <v>250</v>
      </c>
      <c r="O505" s="196">
        <f t="shared" si="124"/>
        <v>500</v>
      </c>
      <c r="P505" s="194">
        <v>339.82</v>
      </c>
      <c r="Q505" s="196">
        <f t="shared" si="125"/>
        <v>679.64</v>
      </c>
      <c r="R505" s="196">
        <f t="shared" si="126"/>
        <v>0</v>
      </c>
      <c r="S505" s="194">
        <v>0</v>
      </c>
      <c r="T505" s="184">
        <f t="shared" si="127"/>
        <v>0</v>
      </c>
      <c r="U505" s="183">
        <f t="shared" si="121"/>
        <v>10057.15909418</v>
      </c>
      <c r="V505" s="207"/>
    </row>
    <row r="506" spans="3:22" x14ac:dyDescent="0.25">
      <c r="C506" s="201"/>
      <c r="D506" s="205"/>
      <c r="E506" s="192"/>
      <c r="F506" s="203"/>
      <c r="G506" s="194"/>
      <c r="H506" s="195"/>
      <c r="I506" s="194"/>
      <c r="J506" s="194"/>
      <c r="K506" s="194"/>
      <c r="L506" s="194"/>
      <c r="M506" s="194"/>
      <c r="N506" s="194"/>
      <c r="O506" s="196"/>
      <c r="P506" s="194"/>
      <c r="Q506" s="196"/>
      <c r="R506" s="196"/>
      <c r="S506" s="194"/>
      <c r="T506" s="184"/>
      <c r="U506" s="183"/>
      <c r="V506" s="207"/>
    </row>
    <row r="507" spans="3:22" x14ac:dyDescent="0.25">
      <c r="C507" s="201"/>
      <c r="D507" s="202" t="s">
        <v>1587</v>
      </c>
      <c r="E507" s="192"/>
      <c r="F507" s="203"/>
      <c r="G507" s="194"/>
      <c r="H507" s="195"/>
      <c r="I507" s="194"/>
      <c r="J507" s="194"/>
      <c r="K507" s="194"/>
      <c r="L507" s="194"/>
      <c r="M507" s="194"/>
      <c r="N507" s="194"/>
      <c r="O507" s="196"/>
      <c r="P507" s="194"/>
      <c r="Q507" s="196"/>
      <c r="R507" s="196"/>
      <c r="S507" s="194"/>
      <c r="T507" s="184"/>
      <c r="U507" s="183"/>
      <c r="V507" s="207"/>
    </row>
    <row r="508" spans="3:22" x14ac:dyDescent="0.25">
      <c r="C508" s="197" t="s">
        <v>1588</v>
      </c>
      <c r="D508" s="205" t="s">
        <v>1589</v>
      </c>
      <c r="E508" s="192" t="s">
        <v>1590</v>
      </c>
      <c r="F508" s="203" t="s">
        <v>219</v>
      </c>
      <c r="G508" s="194"/>
      <c r="H508" s="195" t="s">
        <v>33</v>
      </c>
      <c r="I508" s="194"/>
      <c r="J508" s="194">
        <v>3925.8624199999999</v>
      </c>
      <c r="K508" s="194">
        <f t="shared" si="122"/>
        <v>4167.3029588300005</v>
      </c>
      <c r="L508" s="194">
        <f t="shared" si="123"/>
        <v>8334.6059176600011</v>
      </c>
      <c r="M508" s="194">
        <v>1000</v>
      </c>
      <c r="N508" s="233"/>
      <c r="O508" s="196">
        <f t="shared" si="124"/>
        <v>0</v>
      </c>
      <c r="P508" s="194">
        <v>4</v>
      </c>
      <c r="Q508" s="196">
        <v>0</v>
      </c>
      <c r="R508" s="196">
        <f t="shared" si="126"/>
        <v>2000</v>
      </c>
      <c r="S508" s="233"/>
      <c r="T508" s="184">
        <f t="shared" si="127"/>
        <v>0</v>
      </c>
      <c r="U508" s="183">
        <f t="shared" ref="U508:U523" si="128">L508+O508+Q508+R508+T508</f>
        <v>10334.605917660001</v>
      </c>
      <c r="V508" s="207"/>
    </row>
    <row r="509" spans="3:22" x14ac:dyDescent="0.25">
      <c r="C509" s="201"/>
      <c r="D509" s="205"/>
      <c r="E509" s="192"/>
      <c r="F509" s="203"/>
      <c r="G509" s="194"/>
      <c r="H509" s="195"/>
      <c r="I509" s="194"/>
      <c r="J509" s="194"/>
      <c r="K509" s="194"/>
      <c r="L509" s="194"/>
      <c r="M509" s="194"/>
      <c r="N509" s="194"/>
      <c r="O509" s="196"/>
      <c r="P509" s="194"/>
      <c r="Q509" s="196"/>
      <c r="R509" s="196"/>
      <c r="S509" s="194"/>
      <c r="T509" s="184"/>
      <c r="U509" s="183"/>
      <c r="V509" s="207"/>
    </row>
    <row r="510" spans="3:22" x14ac:dyDescent="0.25">
      <c r="C510" s="201"/>
      <c r="D510" s="202" t="s">
        <v>1591</v>
      </c>
      <c r="E510" s="192"/>
      <c r="F510" s="203"/>
      <c r="G510" s="194"/>
      <c r="H510" s="195"/>
      <c r="I510" s="194"/>
      <c r="J510" s="194"/>
      <c r="K510" s="194"/>
      <c r="L510" s="194"/>
      <c r="M510" s="194"/>
      <c r="N510" s="194"/>
      <c r="O510" s="196"/>
      <c r="P510" s="194"/>
      <c r="Q510" s="196"/>
      <c r="R510" s="196"/>
      <c r="S510" s="194"/>
      <c r="T510" s="184"/>
      <c r="U510" s="183"/>
      <c r="V510" s="207"/>
    </row>
    <row r="511" spans="3:22" x14ac:dyDescent="0.25">
      <c r="C511" s="197" t="s">
        <v>1592</v>
      </c>
      <c r="D511" s="205" t="s">
        <v>1593</v>
      </c>
      <c r="E511" s="192" t="s">
        <v>1594</v>
      </c>
      <c r="F511" s="203" t="s">
        <v>619</v>
      </c>
      <c r="G511" s="195" t="s">
        <v>33</v>
      </c>
      <c r="H511" s="206"/>
      <c r="I511" s="194"/>
      <c r="J511" s="194">
        <v>3998.2386199999996</v>
      </c>
      <c r="K511" s="194">
        <f t="shared" si="122"/>
        <v>4244.1302951300004</v>
      </c>
      <c r="L511" s="194">
        <f t="shared" si="123"/>
        <v>8488.2605902600008</v>
      </c>
      <c r="M511" s="194">
        <v>0</v>
      </c>
      <c r="N511" s="194">
        <v>250</v>
      </c>
      <c r="O511" s="196">
        <f t="shared" si="124"/>
        <v>500</v>
      </c>
      <c r="P511" s="194">
        <v>339.82</v>
      </c>
      <c r="Q511" s="196">
        <f t="shared" si="125"/>
        <v>679.64</v>
      </c>
      <c r="R511" s="196">
        <f t="shared" si="126"/>
        <v>0</v>
      </c>
      <c r="S511" s="194">
        <v>242.45</v>
      </c>
      <c r="T511" s="184">
        <f t="shared" si="127"/>
        <v>484.9</v>
      </c>
      <c r="U511" s="183">
        <f t="shared" si="128"/>
        <v>10152.80059026</v>
      </c>
      <c r="V511" s="207"/>
    </row>
    <row r="512" spans="3:22" x14ac:dyDescent="0.25">
      <c r="C512" s="197" t="s">
        <v>1595</v>
      </c>
      <c r="D512" s="205" t="s">
        <v>1596</v>
      </c>
      <c r="E512" s="192" t="s">
        <v>1597</v>
      </c>
      <c r="F512" s="203" t="s">
        <v>609</v>
      </c>
      <c r="G512" s="195" t="s">
        <v>33</v>
      </c>
      <c r="H512" s="206"/>
      <c r="I512" s="194"/>
      <c r="J512" s="194">
        <v>3738.4266199999997</v>
      </c>
      <c r="K512" s="194">
        <f t="shared" si="122"/>
        <v>3968.3398571299999</v>
      </c>
      <c r="L512" s="194">
        <f t="shared" si="123"/>
        <v>7936.6797142599999</v>
      </c>
      <c r="M512" s="194">
        <v>0</v>
      </c>
      <c r="N512" s="194">
        <v>250</v>
      </c>
      <c r="O512" s="196">
        <f t="shared" si="124"/>
        <v>500</v>
      </c>
      <c r="P512" s="194">
        <v>339.82</v>
      </c>
      <c r="Q512" s="196">
        <f t="shared" si="125"/>
        <v>679.64</v>
      </c>
      <c r="R512" s="196">
        <f t="shared" si="126"/>
        <v>0</v>
      </c>
      <c r="S512" s="194">
        <v>0</v>
      </c>
      <c r="T512" s="184">
        <f t="shared" si="127"/>
        <v>0</v>
      </c>
      <c r="U512" s="183">
        <f t="shared" si="128"/>
        <v>9116.3197142600002</v>
      </c>
      <c r="V512" s="207"/>
    </row>
    <row r="513" spans="3:22" x14ac:dyDescent="0.25">
      <c r="C513" s="197" t="s">
        <v>1598</v>
      </c>
      <c r="D513" s="205" t="s">
        <v>1599</v>
      </c>
      <c r="E513" s="192" t="s">
        <v>1600</v>
      </c>
      <c r="F513" s="203" t="s">
        <v>609</v>
      </c>
      <c r="G513" s="195" t="s">
        <v>33</v>
      </c>
      <c r="H513" s="206"/>
      <c r="I513" s="194"/>
      <c r="J513" s="194">
        <v>4016.2501899999997</v>
      </c>
      <c r="K513" s="194">
        <f t="shared" si="122"/>
        <v>4263.2495766849997</v>
      </c>
      <c r="L513" s="194">
        <f t="shared" si="123"/>
        <v>8526.4991533699995</v>
      </c>
      <c r="M513" s="194">
        <v>0</v>
      </c>
      <c r="N513" s="194">
        <v>250</v>
      </c>
      <c r="O513" s="196">
        <f t="shared" si="124"/>
        <v>500</v>
      </c>
      <c r="P513" s="194">
        <v>339.82</v>
      </c>
      <c r="Q513" s="196">
        <f t="shared" si="125"/>
        <v>679.64</v>
      </c>
      <c r="R513" s="196">
        <f t="shared" si="126"/>
        <v>0</v>
      </c>
      <c r="S513" s="194">
        <v>0</v>
      </c>
      <c r="T513" s="184">
        <f t="shared" si="127"/>
        <v>0</v>
      </c>
      <c r="U513" s="183">
        <f t="shared" si="128"/>
        <v>9706.1391533699989</v>
      </c>
      <c r="V513" s="212"/>
    </row>
    <row r="514" spans="3:22" x14ac:dyDescent="0.25">
      <c r="C514" s="197" t="s">
        <v>1601</v>
      </c>
      <c r="D514" s="205" t="s">
        <v>1602</v>
      </c>
      <c r="E514" s="192" t="s">
        <v>1603</v>
      </c>
      <c r="F514" s="203" t="s">
        <v>1604</v>
      </c>
      <c r="G514" s="195" t="s">
        <v>33</v>
      </c>
      <c r="H514" s="206"/>
      <c r="I514" s="194"/>
      <c r="J514" s="194">
        <v>11479.710739999999</v>
      </c>
      <c r="K514" s="194">
        <f t="shared" si="122"/>
        <v>12185.71295051</v>
      </c>
      <c r="L514" s="194">
        <f t="shared" si="123"/>
        <v>24371.42590102</v>
      </c>
      <c r="M514" s="194">
        <v>0</v>
      </c>
      <c r="N514" s="194">
        <v>250</v>
      </c>
      <c r="O514" s="196">
        <f t="shared" si="124"/>
        <v>500</v>
      </c>
      <c r="P514" s="194">
        <v>413.7</v>
      </c>
      <c r="Q514" s="196">
        <f t="shared" si="125"/>
        <v>827.4</v>
      </c>
      <c r="R514" s="196">
        <f t="shared" si="126"/>
        <v>0</v>
      </c>
      <c r="S514" s="194">
        <v>0</v>
      </c>
      <c r="T514" s="184">
        <f t="shared" si="127"/>
        <v>0</v>
      </c>
      <c r="U514" s="183">
        <f t="shared" si="128"/>
        <v>25698.825901020002</v>
      </c>
      <c r="V514" s="213"/>
    </row>
    <row r="515" spans="3:22" x14ac:dyDescent="0.25">
      <c r="C515" s="197" t="s">
        <v>1605</v>
      </c>
      <c r="D515" s="205" t="s">
        <v>1606</v>
      </c>
      <c r="E515" s="192" t="s">
        <v>1607</v>
      </c>
      <c r="F515" s="203" t="s">
        <v>609</v>
      </c>
      <c r="G515" s="195" t="s">
        <v>33</v>
      </c>
      <c r="H515" s="206"/>
      <c r="I515" s="194"/>
      <c r="J515" s="194">
        <v>2835.0231800000001</v>
      </c>
      <c r="K515" s="194">
        <f t="shared" si="122"/>
        <v>3009.3771055700004</v>
      </c>
      <c r="L515" s="194">
        <f t="shared" si="123"/>
        <v>6018.7542111400007</v>
      </c>
      <c r="M515" s="194">
        <v>0</v>
      </c>
      <c r="N515" s="194">
        <v>250</v>
      </c>
      <c r="O515" s="196">
        <f t="shared" si="124"/>
        <v>500</v>
      </c>
      <c r="P515" s="194">
        <v>0</v>
      </c>
      <c r="Q515" s="196">
        <f t="shared" si="125"/>
        <v>0</v>
      </c>
      <c r="R515" s="196">
        <f t="shared" si="126"/>
        <v>0</v>
      </c>
      <c r="S515" s="194">
        <v>0</v>
      </c>
      <c r="T515" s="184">
        <f t="shared" si="127"/>
        <v>0</v>
      </c>
      <c r="U515" s="183">
        <f t="shared" si="128"/>
        <v>6518.7542111400007</v>
      </c>
      <c r="V515" s="207"/>
    </row>
    <row r="516" spans="3:22" x14ac:dyDescent="0.25">
      <c r="C516" s="197" t="s">
        <v>1608</v>
      </c>
      <c r="D516" s="205" t="s">
        <v>1609</v>
      </c>
      <c r="E516" s="192" t="s">
        <v>1610</v>
      </c>
      <c r="F516" s="203" t="s">
        <v>609</v>
      </c>
      <c r="G516" s="195" t="s">
        <v>33</v>
      </c>
      <c r="H516" s="206"/>
      <c r="I516" s="194"/>
      <c r="J516" s="194">
        <v>3801.7197099999998</v>
      </c>
      <c r="K516" s="194">
        <f t="shared" si="122"/>
        <v>4035.5254721650003</v>
      </c>
      <c r="L516" s="194">
        <f t="shared" si="123"/>
        <v>8071.0509443300007</v>
      </c>
      <c r="M516" s="194">
        <v>0</v>
      </c>
      <c r="N516" s="194">
        <v>250</v>
      </c>
      <c r="O516" s="196">
        <f t="shared" si="124"/>
        <v>500</v>
      </c>
      <c r="P516" s="194">
        <v>271.86</v>
      </c>
      <c r="Q516" s="196">
        <f t="shared" si="125"/>
        <v>543.72</v>
      </c>
      <c r="R516" s="196">
        <f t="shared" si="126"/>
        <v>0</v>
      </c>
      <c r="S516" s="194">
        <v>231.4</v>
      </c>
      <c r="T516" s="184">
        <f t="shared" si="127"/>
        <v>462.8</v>
      </c>
      <c r="U516" s="183">
        <f t="shared" si="128"/>
        <v>9577.5709443299984</v>
      </c>
      <c r="V516" s="207"/>
    </row>
    <row r="517" spans="3:22" x14ac:dyDescent="0.25">
      <c r="C517" s="197" t="s">
        <v>1611</v>
      </c>
      <c r="D517" s="205" t="s">
        <v>1612</v>
      </c>
      <c r="E517" s="192" t="s">
        <v>1613</v>
      </c>
      <c r="F517" s="203" t="s">
        <v>609</v>
      </c>
      <c r="G517" s="195" t="s">
        <v>33</v>
      </c>
      <c r="H517" s="206"/>
      <c r="I517" s="194"/>
      <c r="J517" s="194">
        <v>2930.2360300000005</v>
      </c>
      <c r="K517" s="194">
        <f t="shared" si="122"/>
        <v>3110.4455458450007</v>
      </c>
      <c r="L517" s="194">
        <f t="shared" si="123"/>
        <v>6220.8910916900013</v>
      </c>
      <c r="M517" s="194">
        <v>0</v>
      </c>
      <c r="N517" s="194">
        <v>250</v>
      </c>
      <c r="O517" s="196">
        <f t="shared" si="124"/>
        <v>500</v>
      </c>
      <c r="P517" s="194">
        <v>203.89</v>
      </c>
      <c r="Q517" s="196">
        <f t="shared" si="125"/>
        <v>407.78</v>
      </c>
      <c r="R517" s="196">
        <f t="shared" si="126"/>
        <v>0</v>
      </c>
      <c r="S517" s="194">
        <v>0</v>
      </c>
      <c r="T517" s="184">
        <f t="shared" si="127"/>
        <v>0</v>
      </c>
      <c r="U517" s="183">
        <f t="shared" si="128"/>
        <v>7128.671091690001</v>
      </c>
      <c r="V517" s="207"/>
    </row>
    <row r="518" spans="3:22" x14ac:dyDescent="0.25">
      <c r="C518" s="197" t="s">
        <v>1614</v>
      </c>
      <c r="D518" s="205" t="s">
        <v>1615</v>
      </c>
      <c r="E518" s="192" t="s">
        <v>1616</v>
      </c>
      <c r="F518" s="203" t="s">
        <v>619</v>
      </c>
      <c r="G518" s="195" t="s">
        <v>33</v>
      </c>
      <c r="H518" s="206"/>
      <c r="I518" s="194"/>
      <c r="J518" s="194">
        <v>3879.8385799999996</v>
      </c>
      <c r="K518" s="194">
        <f t="shared" si="122"/>
        <v>4118.4486526700002</v>
      </c>
      <c r="L518" s="194">
        <f t="shared" si="123"/>
        <v>8236.8973053400005</v>
      </c>
      <c r="M518" s="194">
        <v>0</v>
      </c>
      <c r="N518" s="194">
        <v>250</v>
      </c>
      <c r="O518" s="196">
        <f t="shared" si="124"/>
        <v>500</v>
      </c>
      <c r="P518" s="194">
        <v>203.89</v>
      </c>
      <c r="Q518" s="196">
        <f t="shared" si="125"/>
        <v>407.78</v>
      </c>
      <c r="R518" s="196">
        <f t="shared" si="126"/>
        <v>0</v>
      </c>
      <c r="S518" s="194">
        <v>231.4</v>
      </c>
      <c r="T518" s="184">
        <f t="shared" si="127"/>
        <v>462.8</v>
      </c>
      <c r="U518" s="183">
        <f t="shared" si="128"/>
        <v>9607.4773053400004</v>
      </c>
      <c r="V518" s="207"/>
    </row>
    <row r="519" spans="3:22" x14ac:dyDescent="0.25">
      <c r="C519" s="197" t="s">
        <v>1617</v>
      </c>
      <c r="D519" s="205" t="s">
        <v>1618</v>
      </c>
      <c r="E519" s="192" t="s">
        <v>1619</v>
      </c>
      <c r="F519" s="203" t="s">
        <v>219</v>
      </c>
      <c r="G519" s="194"/>
      <c r="H519" s="195" t="s">
        <v>33</v>
      </c>
      <c r="I519" s="194"/>
      <c r="J519" s="194">
        <v>4302.2186599999995</v>
      </c>
      <c r="K519" s="194">
        <f t="shared" si="122"/>
        <v>4566.8051075900003</v>
      </c>
      <c r="L519" s="194">
        <f t="shared" si="123"/>
        <v>9133.6102151800005</v>
      </c>
      <c r="M519" s="194">
        <v>0</v>
      </c>
      <c r="N519" s="194">
        <v>0</v>
      </c>
      <c r="O519" s="196">
        <f t="shared" si="124"/>
        <v>0</v>
      </c>
      <c r="P519" s="194">
        <v>0</v>
      </c>
      <c r="Q519" s="196">
        <f t="shared" si="125"/>
        <v>0</v>
      </c>
      <c r="R519" s="196">
        <f t="shared" si="126"/>
        <v>0</v>
      </c>
      <c r="S519" s="194">
        <v>0</v>
      </c>
      <c r="T519" s="184">
        <f t="shared" si="127"/>
        <v>0</v>
      </c>
      <c r="U519" s="183">
        <f t="shared" si="128"/>
        <v>9133.6102151800005</v>
      </c>
      <c r="V519" s="186"/>
    </row>
    <row r="520" spans="3:22" x14ac:dyDescent="0.25">
      <c r="C520" s="201" t="s">
        <v>1620</v>
      </c>
      <c r="D520" s="205" t="s">
        <v>1621</v>
      </c>
      <c r="E520" s="192" t="s">
        <v>1622</v>
      </c>
      <c r="F520" s="203" t="s">
        <v>223</v>
      </c>
      <c r="G520" s="194"/>
      <c r="H520" s="195" t="s">
        <v>33</v>
      </c>
      <c r="I520" s="194"/>
      <c r="J520" s="194">
        <v>2835.0231800000001</v>
      </c>
      <c r="K520" s="194">
        <f>J520*1.0615</f>
        <v>3009.3771055700004</v>
      </c>
      <c r="L520" s="194">
        <f>K520*2</f>
        <v>6018.7542111400007</v>
      </c>
      <c r="M520" s="194">
        <v>0</v>
      </c>
      <c r="N520" s="194">
        <v>0</v>
      </c>
      <c r="O520" s="196">
        <f>N520*2</f>
        <v>0</v>
      </c>
      <c r="P520" s="194">
        <v>0</v>
      </c>
      <c r="Q520" s="196">
        <f>P520*2</f>
        <v>0</v>
      </c>
      <c r="R520" s="196">
        <f>M520*2</f>
        <v>0</v>
      </c>
      <c r="S520" s="194">
        <v>0</v>
      </c>
      <c r="T520" s="184">
        <v>0</v>
      </c>
      <c r="U520" s="183">
        <f>L520+O520+Q520+R520+T520</f>
        <v>6018.7542111400007</v>
      </c>
      <c r="V520" s="213"/>
    </row>
    <row r="521" spans="3:22" x14ac:dyDescent="0.25">
      <c r="C521" s="197" t="s">
        <v>1623</v>
      </c>
      <c r="D521" s="205" t="s">
        <v>1624</v>
      </c>
      <c r="E521" s="192" t="s">
        <v>1625</v>
      </c>
      <c r="F521" s="203" t="s">
        <v>1626</v>
      </c>
      <c r="G521" s="194"/>
      <c r="H521" s="195" t="s">
        <v>33</v>
      </c>
      <c r="I521" s="194"/>
      <c r="J521" s="194"/>
      <c r="K521" s="194">
        <v>9744.16</v>
      </c>
      <c r="L521" s="194">
        <f t="shared" si="123"/>
        <v>19488.32</v>
      </c>
      <c r="M521" s="194">
        <v>0</v>
      </c>
      <c r="N521" s="194">
        <v>0</v>
      </c>
      <c r="O521" s="196">
        <f>N521*2</f>
        <v>0</v>
      </c>
      <c r="P521" s="194">
        <v>0</v>
      </c>
      <c r="Q521" s="196">
        <f>P521*2</f>
        <v>0</v>
      </c>
      <c r="R521" s="196">
        <f>M521*2</f>
        <v>0</v>
      </c>
      <c r="S521" s="194">
        <v>0</v>
      </c>
      <c r="T521" s="184">
        <f>S521*2</f>
        <v>0</v>
      </c>
      <c r="U521" s="183">
        <f>L521+O521+Q521+R521+T521</f>
        <v>19488.32</v>
      </c>
      <c r="V521" s="207"/>
    </row>
    <row r="522" spans="3:22" x14ac:dyDescent="0.25">
      <c r="C522" s="197" t="s">
        <v>1627</v>
      </c>
      <c r="D522" s="205" t="s">
        <v>1628</v>
      </c>
      <c r="E522" s="192" t="s">
        <v>1629</v>
      </c>
      <c r="F522" s="203" t="s">
        <v>609</v>
      </c>
      <c r="G522" s="194"/>
      <c r="H522" s="195" t="s">
        <v>33</v>
      </c>
      <c r="I522" s="194"/>
      <c r="J522" s="194">
        <v>2835.0231800000001</v>
      </c>
      <c r="K522" s="194">
        <f t="shared" si="122"/>
        <v>3009.3771055700004</v>
      </c>
      <c r="L522" s="194">
        <f t="shared" si="123"/>
        <v>6018.7542111400007</v>
      </c>
      <c r="M522" s="194">
        <v>0</v>
      </c>
      <c r="N522" s="194">
        <v>0</v>
      </c>
      <c r="O522" s="196">
        <f t="shared" si="124"/>
        <v>0</v>
      </c>
      <c r="P522" s="194">
        <v>0</v>
      </c>
      <c r="Q522" s="196">
        <f t="shared" si="125"/>
        <v>0</v>
      </c>
      <c r="R522" s="196">
        <f t="shared" si="126"/>
        <v>0</v>
      </c>
      <c r="S522" s="194">
        <v>0</v>
      </c>
      <c r="T522" s="184">
        <f t="shared" si="127"/>
        <v>0</v>
      </c>
      <c r="U522" s="183">
        <f t="shared" si="128"/>
        <v>6018.7542111400007</v>
      </c>
      <c r="V522" s="213"/>
    </row>
    <row r="523" spans="3:22" x14ac:dyDescent="0.25">
      <c r="C523" s="197" t="s">
        <v>1630</v>
      </c>
      <c r="D523" s="205" t="s">
        <v>1631</v>
      </c>
      <c r="E523" s="192" t="s">
        <v>1632</v>
      </c>
      <c r="F523" s="203" t="s">
        <v>1633</v>
      </c>
      <c r="G523" s="194"/>
      <c r="H523" s="195" t="s">
        <v>33</v>
      </c>
      <c r="I523" s="194"/>
      <c r="J523" s="194">
        <v>2835.0231800000001</v>
      </c>
      <c r="K523" s="194">
        <f t="shared" si="122"/>
        <v>3009.3771055700004</v>
      </c>
      <c r="L523" s="194">
        <f t="shared" si="123"/>
        <v>6018.7542111400007</v>
      </c>
      <c r="M523" s="194">
        <v>0</v>
      </c>
      <c r="N523" s="194">
        <v>0</v>
      </c>
      <c r="O523" s="196">
        <f t="shared" si="124"/>
        <v>0</v>
      </c>
      <c r="P523" s="194">
        <v>0</v>
      </c>
      <c r="Q523" s="196">
        <f t="shared" si="125"/>
        <v>0</v>
      </c>
      <c r="R523" s="196">
        <f t="shared" si="126"/>
        <v>0</v>
      </c>
      <c r="S523" s="194">
        <v>0</v>
      </c>
      <c r="T523" s="184">
        <f t="shared" si="127"/>
        <v>0</v>
      </c>
      <c r="U523" s="183">
        <f t="shared" si="128"/>
        <v>6018.7542111400007</v>
      </c>
      <c r="V523" s="212"/>
    </row>
    <row r="524" spans="3:22" x14ac:dyDescent="0.25">
      <c r="C524" s="197"/>
      <c r="D524" s="205"/>
      <c r="E524" s="192"/>
      <c r="F524" s="203"/>
      <c r="G524" s="194"/>
      <c r="H524" s="195"/>
      <c r="I524" s="194"/>
      <c r="J524" s="194"/>
      <c r="K524" s="194"/>
      <c r="L524" s="194"/>
      <c r="M524" s="194"/>
      <c r="N524" s="194"/>
      <c r="O524" s="196"/>
      <c r="P524" s="194"/>
      <c r="Q524" s="196"/>
      <c r="R524" s="196"/>
      <c r="S524" s="194"/>
      <c r="T524" s="184"/>
      <c r="U524" s="183"/>
      <c r="V524" s="212"/>
    </row>
    <row r="525" spans="3:22" x14ac:dyDescent="0.25">
      <c r="C525" s="197"/>
      <c r="D525" s="202" t="s">
        <v>1634</v>
      </c>
      <c r="E525" s="234"/>
      <c r="F525" s="224"/>
      <c r="G525" s="204"/>
      <c r="H525" s="204"/>
      <c r="I525" s="204"/>
      <c r="J525" s="194"/>
      <c r="K525" s="194"/>
      <c r="L525" s="194"/>
      <c r="M525" s="204"/>
      <c r="N525" s="204"/>
      <c r="O525" s="204"/>
      <c r="P525" s="204"/>
      <c r="Q525" s="204"/>
      <c r="R525" s="204"/>
      <c r="S525" s="204"/>
      <c r="T525" s="204"/>
      <c r="U525" s="204"/>
      <c r="V525" s="212"/>
    </row>
    <row r="526" spans="3:22" x14ac:dyDescent="0.25">
      <c r="C526" s="197" t="s">
        <v>1635</v>
      </c>
      <c r="D526" s="205" t="s">
        <v>1636</v>
      </c>
      <c r="E526" s="192" t="s">
        <v>1637</v>
      </c>
      <c r="F526" s="203" t="s">
        <v>1638</v>
      </c>
      <c r="G526" s="194"/>
      <c r="H526" s="195" t="s">
        <v>33</v>
      </c>
      <c r="I526" s="194"/>
      <c r="J526" s="194">
        <v>12099.372669999999</v>
      </c>
      <c r="K526" s="194">
        <f t="shared" si="122"/>
        <v>12843.484089205</v>
      </c>
      <c r="L526" s="194">
        <f t="shared" si="123"/>
        <v>25686.968178409999</v>
      </c>
      <c r="M526" s="194">
        <v>0</v>
      </c>
      <c r="N526" s="194">
        <v>0</v>
      </c>
      <c r="O526" s="196">
        <f>N526*2</f>
        <v>0</v>
      </c>
      <c r="P526" s="194">
        <v>0</v>
      </c>
      <c r="Q526" s="196">
        <f>P526*2</f>
        <v>0</v>
      </c>
      <c r="R526" s="196">
        <f>M526*2</f>
        <v>0</v>
      </c>
      <c r="S526" s="194">
        <v>0</v>
      </c>
      <c r="T526" s="184">
        <f>S526*2</f>
        <v>0</v>
      </c>
      <c r="U526" s="183">
        <f>L526+O526+Q526+R526+T526</f>
        <v>25686.968178409999</v>
      </c>
      <c r="V526" s="212"/>
    </row>
    <row r="527" spans="3:22" x14ac:dyDescent="0.25">
      <c r="C527" s="197" t="s">
        <v>1639</v>
      </c>
      <c r="D527" s="205" t="s">
        <v>1640</v>
      </c>
      <c r="E527" s="192" t="s">
        <v>1641</v>
      </c>
      <c r="F527" s="203" t="s">
        <v>1642</v>
      </c>
      <c r="G527" s="194"/>
      <c r="H527" s="195" t="s">
        <v>33</v>
      </c>
      <c r="I527" s="194"/>
      <c r="J527" s="194">
        <v>16713.066739999998</v>
      </c>
      <c r="K527" s="194">
        <f t="shared" si="122"/>
        <v>17740.920344509999</v>
      </c>
      <c r="L527" s="194">
        <f>K527*2</f>
        <v>35481.840689019999</v>
      </c>
      <c r="M527" s="194">
        <v>0</v>
      </c>
      <c r="N527" s="194">
        <v>0</v>
      </c>
      <c r="O527" s="196">
        <f>N527*2</f>
        <v>0</v>
      </c>
      <c r="P527" s="194">
        <v>0</v>
      </c>
      <c r="Q527" s="196">
        <f>P527*2</f>
        <v>0</v>
      </c>
      <c r="R527" s="196">
        <f>M527*2</f>
        <v>0</v>
      </c>
      <c r="S527" s="194">
        <v>0</v>
      </c>
      <c r="T527" s="184">
        <f>S527*2</f>
        <v>0</v>
      </c>
      <c r="U527" s="183">
        <f>L527+O527+Q527+R527+T527</f>
        <v>35481.840689019999</v>
      </c>
    </row>
    <row r="528" spans="3:22" x14ac:dyDescent="0.25">
      <c r="C528" s="197"/>
      <c r="D528" s="222"/>
      <c r="E528" s="223"/>
      <c r="F528" s="224"/>
      <c r="G528" s="204"/>
      <c r="H528" s="204"/>
      <c r="I528" s="204"/>
      <c r="J528" s="194"/>
      <c r="K528" s="194"/>
      <c r="L528" s="194"/>
      <c r="M528" s="204"/>
      <c r="N528" s="204"/>
      <c r="O528" s="204"/>
      <c r="P528" s="204"/>
      <c r="Q528" s="204"/>
      <c r="R528" s="204"/>
      <c r="S528" s="204"/>
      <c r="T528" s="204"/>
      <c r="U528" s="204"/>
      <c r="V528" s="212"/>
    </row>
    <row r="529" spans="3:22" x14ac:dyDescent="0.25">
      <c r="C529" s="197"/>
      <c r="D529" s="202" t="s">
        <v>1643</v>
      </c>
      <c r="E529" s="223"/>
      <c r="F529" s="224"/>
      <c r="G529" s="204"/>
      <c r="H529" s="204"/>
      <c r="I529" s="204"/>
      <c r="J529" s="194"/>
      <c r="K529" s="194"/>
      <c r="L529" s="194"/>
      <c r="M529" s="204"/>
      <c r="N529" s="204"/>
      <c r="O529" s="204"/>
      <c r="P529" s="204"/>
      <c r="Q529" s="204"/>
      <c r="R529" s="204"/>
      <c r="S529" s="204"/>
      <c r="T529" s="204"/>
      <c r="U529" s="204"/>
      <c r="V529" s="212"/>
    </row>
    <row r="530" spans="3:22" x14ac:dyDescent="0.25">
      <c r="C530" s="197" t="s">
        <v>1644</v>
      </c>
      <c r="D530" s="205" t="s">
        <v>1645</v>
      </c>
      <c r="E530" s="192" t="s">
        <v>1646</v>
      </c>
      <c r="F530" s="203" t="s">
        <v>219</v>
      </c>
      <c r="G530" s="194"/>
      <c r="H530" s="195" t="s">
        <v>33</v>
      </c>
      <c r="I530" s="194"/>
      <c r="J530" s="194">
        <v>9937.3450499999981</v>
      </c>
      <c r="K530" s="194">
        <f t="shared" ref="K530:K534" si="129">J530*1.0615</f>
        <v>10548.491770574999</v>
      </c>
      <c r="L530" s="194">
        <f t="shared" si="123"/>
        <v>21096.983541149999</v>
      </c>
      <c r="M530" s="194">
        <v>0</v>
      </c>
      <c r="N530" s="194"/>
      <c r="O530" s="196">
        <f t="shared" ref="O530:O535" si="130">N530*2</f>
        <v>0</v>
      </c>
      <c r="P530" s="194"/>
      <c r="Q530" s="196">
        <f>P530*2</f>
        <v>0</v>
      </c>
      <c r="R530" s="196">
        <f t="shared" ref="R530:R535" si="131">M530*2</f>
        <v>0</v>
      </c>
      <c r="S530" s="194"/>
      <c r="T530" s="184">
        <f>S530*2</f>
        <v>0</v>
      </c>
      <c r="U530" s="183">
        <f t="shared" ref="U530:U535" si="132">L530+O530+Q530+R530+T530</f>
        <v>21096.983541149999</v>
      </c>
      <c r="V530" s="212"/>
    </row>
    <row r="531" spans="3:22" x14ac:dyDescent="0.25">
      <c r="C531" s="197" t="s">
        <v>1647</v>
      </c>
      <c r="D531" s="205" t="s">
        <v>1648</v>
      </c>
      <c r="E531" s="192" t="s">
        <v>1649</v>
      </c>
      <c r="F531" s="203" t="s">
        <v>219</v>
      </c>
      <c r="G531" s="194"/>
      <c r="H531" s="195" t="s">
        <v>33</v>
      </c>
      <c r="I531" s="194"/>
      <c r="J531" s="194">
        <v>4621.7874199999997</v>
      </c>
      <c r="K531" s="194">
        <f t="shared" si="129"/>
        <v>4906.02734633</v>
      </c>
      <c r="L531" s="194">
        <f t="shared" si="123"/>
        <v>9812.05469266</v>
      </c>
      <c r="M531" s="194">
        <v>0</v>
      </c>
      <c r="N531" s="194">
        <v>0</v>
      </c>
      <c r="O531" s="196">
        <f t="shared" si="130"/>
        <v>0</v>
      </c>
      <c r="P531" s="194">
        <v>0</v>
      </c>
      <c r="Q531" s="196">
        <f>P531*2</f>
        <v>0</v>
      </c>
      <c r="R531" s="196">
        <f t="shared" si="131"/>
        <v>0</v>
      </c>
      <c r="S531" s="194">
        <v>0</v>
      </c>
      <c r="T531" s="184">
        <f>S531*2</f>
        <v>0</v>
      </c>
      <c r="U531" s="183">
        <f t="shared" si="132"/>
        <v>9812.05469266</v>
      </c>
      <c r="V531" s="212"/>
    </row>
    <row r="532" spans="3:22" x14ac:dyDescent="0.25">
      <c r="C532" s="197" t="s">
        <v>1650</v>
      </c>
      <c r="D532" s="205" t="s">
        <v>1651</v>
      </c>
      <c r="E532" s="192" t="s">
        <v>1652</v>
      </c>
      <c r="F532" s="203" t="s">
        <v>219</v>
      </c>
      <c r="G532" s="194"/>
      <c r="H532" s="195" t="s">
        <v>33</v>
      </c>
      <c r="I532" s="194"/>
      <c r="J532" s="194">
        <v>4897.5592999999999</v>
      </c>
      <c r="K532" s="194">
        <f t="shared" si="129"/>
        <v>5198.7591969500008</v>
      </c>
      <c r="L532" s="194">
        <f t="shared" si="123"/>
        <v>10397.518393900002</v>
      </c>
      <c r="M532" s="194">
        <v>0</v>
      </c>
      <c r="N532" s="194">
        <v>0</v>
      </c>
      <c r="O532" s="196">
        <f t="shared" si="130"/>
        <v>0</v>
      </c>
      <c r="P532" s="194">
        <v>0</v>
      </c>
      <c r="Q532" s="196">
        <f>P532*2</f>
        <v>0</v>
      </c>
      <c r="R532" s="196">
        <f t="shared" si="131"/>
        <v>0</v>
      </c>
      <c r="S532" s="194">
        <v>0</v>
      </c>
      <c r="T532" s="184">
        <f>S532*2</f>
        <v>0</v>
      </c>
      <c r="U532" s="183">
        <f t="shared" si="132"/>
        <v>10397.518393900002</v>
      </c>
      <c r="V532" s="212"/>
    </row>
    <row r="533" spans="3:22" x14ac:dyDescent="0.25">
      <c r="C533" s="197" t="s">
        <v>1653</v>
      </c>
      <c r="D533" s="205" t="s">
        <v>1654</v>
      </c>
      <c r="E533" s="192" t="s">
        <v>1655</v>
      </c>
      <c r="F533" s="203" t="s">
        <v>223</v>
      </c>
      <c r="G533" s="204"/>
      <c r="H533" s="195" t="s">
        <v>33</v>
      </c>
      <c r="I533" s="204"/>
      <c r="J533" s="194">
        <v>2835.0231800000001</v>
      </c>
      <c r="K533" s="194">
        <f t="shared" si="129"/>
        <v>3009.3771055700004</v>
      </c>
      <c r="L533" s="194">
        <f t="shared" si="123"/>
        <v>6018.7542111400007</v>
      </c>
      <c r="M533" s="194">
        <v>0</v>
      </c>
      <c r="N533" s="194">
        <v>0</v>
      </c>
      <c r="O533" s="196">
        <f t="shared" si="130"/>
        <v>0</v>
      </c>
      <c r="P533" s="194">
        <v>0</v>
      </c>
      <c r="Q533" s="196">
        <v>0</v>
      </c>
      <c r="R533" s="196">
        <f t="shared" si="131"/>
        <v>0</v>
      </c>
      <c r="S533" s="194">
        <v>0</v>
      </c>
      <c r="T533" s="184">
        <v>0</v>
      </c>
      <c r="U533" s="183">
        <f t="shared" si="132"/>
        <v>6018.7542111400007</v>
      </c>
      <c r="V533" s="212"/>
    </row>
    <row r="534" spans="3:22" x14ac:dyDescent="0.25">
      <c r="C534" s="197" t="s">
        <v>1656</v>
      </c>
      <c r="D534" s="198" t="s">
        <v>1657</v>
      </c>
      <c r="E534" s="199" t="s">
        <v>1658</v>
      </c>
      <c r="F534" s="203" t="s">
        <v>619</v>
      </c>
      <c r="G534" s="204"/>
      <c r="H534" s="195" t="s">
        <v>33</v>
      </c>
      <c r="I534" s="204"/>
      <c r="J534" s="194">
        <v>3082.42</v>
      </c>
      <c r="K534" s="194">
        <f t="shared" si="129"/>
        <v>3271.9888300000002</v>
      </c>
      <c r="L534" s="194">
        <f t="shared" si="123"/>
        <v>6543.9776600000005</v>
      </c>
      <c r="M534" s="194">
        <v>0</v>
      </c>
      <c r="N534" s="194">
        <v>0</v>
      </c>
      <c r="O534" s="196">
        <f t="shared" si="130"/>
        <v>0</v>
      </c>
      <c r="P534" s="194">
        <v>0</v>
      </c>
      <c r="Q534" s="196">
        <v>0</v>
      </c>
      <c r="R534" s="196">
        <f t="shared" si="131"/>
        <v>0</v>
      </c>
      <c r="S534" s="194">
        <v>0</v>
      </c>
      <c r="T534" s="184">
        <v>0</v>
      </c>
      <c r="U534" s="183">
        <f t="shared" si="132"/>
        <v>6543.9776600000005</v>
      </c>
      <c r="V534" s="212"/>
    </row>
    <row r="535" spans="3:22" x14ac:dyDescent="0.25">
      <c r="C535" s="197" t="s">
        <v>1659</v>
      </c>
      <c r="D535" s="198" t="s">
        <v>1660</v>
      </c>
      <c r="E535" s="199" t="s">
        <v>1661</v>
      </c>
      <c r="F535" s="203" t="s">
        <v>1662</v>
      </c>
      <c r="G535" s="194"/>
      <c r="H535" s="195" t="s">
        <v>33</v>
      </c>
      <c r="I535" s="194"/>
      <c r="J535" s="194"/>
      <c r="K535" s="194">
        <v>10802.2</v>
      </c>
      <c r="L535" s="194">
        <f t="shared" si="123"/>
        <v>21604.400000000001</v>
      </c>
      <c r="M535" s="194">
        <v>0</v>
      </c>
      <c r="N535" s="194">
        <v>0</v>
      </c>
      <c r="O535" s="196">
        <f t="shared" si="130"/>
        <v>0</v>
      </c>
      <c r="P535" s="194">
        <v>0</v>
      </c>
      <c r="Q535" s="196">
        <v>0</v>
      </c>
      <c r="R535" s="196">
        <f t="shared" si="131"/>
        <v>0</v>
      </c>
      <c r="S535" s="194">
        <v>0</v>
      </c>
      <c r="T535" s="184">
        <v>0</v>
      </c>
      <c r="U535" s="183">
        <f t="shared" si="132"/>
        <v>21604.400000000001</v>
      </c>
      <c r="V535" s="212"/>
    </row>
    <row r="536" spans="3:22" x14ac:dyDescent="0.25">
      <c r="C536" s="197"/>
      <c r="D536" s="198"/>
      <c r="E536" s="220"/>
      <c r="F536" s="238"/>
      <c r="G536" s="194"/>
      <c r="H536" s="195"/>
      <c r="I536" s="194"/>
      <c r="J536" s="194"/>
      <c r="K536" s="194"/>
      <c r="L536" s="194"/>
      <c r="M536" s="194"/>
      <c r="N536" s="194"/>
      <c r="O536" s="196"/>
      <c r="P536" s="194"/>
      <c r="Q536" s="196"/>
      <c r="R536" s="196"/>
      <c r="S536" s="194"/>
      <c r="T536" s="184"/>
      <c r="U536" s="183"/>
      <c r="V536" s="212"/>
    </row>
    <row r="537" spans="3:22" x14ac:dyDescent="0.25">
      <c r="C537" s="197"/>
      <c r="D537" s="231" t="s">
        <v>1663</v>
      </c>
      <c r="E537" s="232"/>
      <c r="G537" s="194"/>
      <c r="H537" s="195"/>
      <c r="I537" s="194"/>
      <c r="J537" s="194"/>
      <c r="K537" s="194"/>
      <c r="L537" s="194"/>
      <c r="M537" s="194"/>
      <c r="N537" s="194"/>
      <c r="O537" s="196"/>
      <c r="P537" s="194"/>
      <c r="Q537" s="196"/>
      <c r="R537" s="196"/>
      <c r="S537" s="194"/>
      <c r="T537" s="184"/>
      <c r="U537" s="183"/>
      <c r="V537" s="212"/>
    </row>
    <row r="538" spans="3:22" x14ac:dyDescent="0.25">
      <c r="C538" s="197" t="s">
        <v>1664</v>
      </c>
      <c r="D538" s="205" t="s">
        <v>1665</v>
      </c>
      <c r="E538" s="192" t="s">
        <v>1666</v>
      </c>
      <c r="F538" s="203" t="s">
        <v>593</v>
      </c>
      <c r="G538" s="194"/>
      <c r="H538" s="195" t="s">
        <v>33</v>
      </c>
      <c r="I538" s="194"/>
      <c r="J538" s="194">
        <v>2835.0231800000001</v>
      </c>
      <c r="K538" s="194">
        <f t="shared" ref="K538:K547" si="133">J538*1.0615</f>
        <v>3009.3771055700004</v>
      </c>
      <c r="L538" s="194">
        <f t="shared" ref="L538:L548" si="134">K538*2</f>
        <v>6018.7542111400007</v>
      </c>
      <c r="M538" s="194">
        <v>0</v>
      </c>
      <c r="N538" s="194">
        <v>0</v>
      </c>
      <c r="O538" s="196">
        <f t="shared" ref="O538:O545" si="135">N538*2</f>
        <v>0</v>
      </c>
      <c r="P538" s="194">
        <v>0</v>
      </c>
      <c r="Q538" s="196">
        <f t="shared" ref="Q538:Q545" si="136">P538*2</f>
        <v>0</v>
      </c>
      <c r="R538" s="196">
        <f t="shared" ref="R538:R545" si="137">M538*2</f>
        <v>0</v>
      </c>
      <c r="S538" s="194">
        <v>0</v>
      </c>
      <c r="T538" s="184">
        <f t="shared" ref="T538:T545" si="138">S538*2</f>
        <v>0</v>
      </c>
      <c r="U538" s="183">
        <f t="shared" ref="U538:U548" si="139">L538+O538+Q538+R538+T538</f>
        <v>6018.7542111400007</v>
      </c>
      <c r="V538" s="209"/>
    </row>
    <row r="539" spans="3:22" x14ac:dyDescent="0.25">
      <c r="C539" s="197" t="s">
        <v>1667</v>
      </c>
      <c r="D539" s="205" t="s">
        <v>1668</v>
      </c>
      <c r="E539" s="192" t="s">
        <v>1669</v>
      </c>
      <c r="F539" s="203" t="s">
        <v>219</v>
      </c>
      <c r="G539" s="194"/>
      <c r="H539" s="195" t="s">
        <v>33</v>
      </c>
      <c r="I539" s="194"/>
      <c r="J539" s="194">
        <v>5022.2690599999987</v>
      </c>
      <c r="K539" s="194">
        <f t="shared" si="133"/>
        <v>5331.1386071899988</v>
      </c>
      <c r="L539" s="194">
        <f t="shared" si="134"/>
        <v>10662.277214379998</v>
      </c>
      <c r="M539" s="194">
        <v>0</v>
      </c>
      <c r="N539" s="194">
        <v>0</v>
      </c>
      <c r="O539" s="196">
        <f t="shared" si="135"/>
        <v>0</v>
      </c>
      <c r="P539" s="194">
        <v>0</v>
      </c>
      <c r="Q539" s="196">
        <f t="shared" si="136"/>
        <v>0</v>
      </c>
      <c r="R539" s="196">
        <f t="shared" si="137"/>
        <v>0</v>
      </c>
      <c r="S539" s="194">
        <v>0</v>
      </c>
      <c r="T539" s="184">
        <f t="shared" si="138"/>
        <v>0</v>
      </c>
      <c r="U539" s="183">
        <f t="shared" si="139"/>
        <v>10662.277214379998</v>
      </c>
      <c r="V539" s="186"/>
    </row>
    <row r="540" spans="3:22" x14ac:dyDescent="0.25">
      <c r="C540" s="197" t="s">
        <v>1670</v>
      </c>
      <c r="D540" s="205" t="s">
        <v>1671</v>
      </c>
      <c r="E540" s="192" t="s">
        <v>1672</v>
      </c>
      <c r="F540" s="203" t="s">
        <v>1374</v>
      </c>
      <c r="G540" s="194"/>
      <c r="H540" s="195" t="s">
        <v>33</v>
      </c>
      <c r="I540" s="194"/>
      <c r="J540" s="194">
        <v>2835.0231800000001</v>
      </c>
      <c r="K540" s="194">
        <f t="shared" si="133"/>
        <v>3009.3771055700004</v>
      </c>
      <c r="L540" s="194">
        <f t="shared" si="134"/>
        <v>6018.7542111400007</v>
      </c>
      <c r="M540" s="194">
        <v>0</v>
      </c>
      <c r="N540" s="194">
        <v>0</v>
      </c>
      <c r="O540" s="196">
        <f t="shared" si="135"/>
        <v>0</v>
      </c>
      <c r="P540" s="194">
        <v>0</v>
      </c>
      <c r="Q540" s="196">
        <f t="shared" si="136"/>
        <v>0</v>
      </c>
      <c r="R540" s="196">
        <f t="shared" si="137"/>
        <v>0</v>
      </c>
      <c r="S540" s="194">
        <v>0</v>
      </c>
      <c r="T540" s="184">
        <f t="shared" si="138"/>
        <v>0</v>
      </c>
      <c r="U540" s="183">
        <f t="shared" si="139"/>
        <v>6018.7542111400007</v>
      </c>
      <c r="V540" s="213"/>
    </row>
    <row r="541" spans="3:22" x14ac:dyDescent="0.25">
      <c r="C541" s="197" t="s">
        <v>1673</v>
      </c>
      <c r="D541" s="205" t="s">
        <v>1674</v>
      </c>
      <c r="E541" s="192" t="s">
        <v>1675</v>
      </c>
      <c r="F541" s="203" t="s">
        <v>1676</v>
      </c>
      <c r="G541" s="194"/>
      <c r="H541" s="195" t="s">
        <v>33</v>
      </c>
      <c r="I541" s="194"/>
      <c r="J541" s="194">
        <v>4393.7199099999998</v>
      </c>
      <c r="K541" s="194">
        <f t="shared" si="133"/>
        <v>4663.9336844650006</v>
      </c>
      <c r="L541" s="194">
        <f t="shared" si="134"/>
        <v>9327.8673689300012</v>
      </c>
      <c r="M541" s="194">
        <v>0</v>
      </c>
      <c r="N541" s="194">
        <v>0</v>
      </c>
      <c r="O541" s="196">
        <f t="shared" si="135"/>
        <v>0</v>
      </c>
      <c r="P541" s="194">
        <v>0</v>
      </c>
      <c r="Q541" s="196">
        <f t="shared" si="136"/>
        <v>0</v>
      </c>
      <c r="R541" s="196">
        <f t="shared" si="137"/>
        <v>0</v>
      </c>
      <c r="S541" s="194">
        <v>0</v>
      </c>
      <c r="T541" s="184">
        <f t="shared" si="138"/>
        <v>0</v>
      </c>
      <c r="U541" s="183">
        <f t="shared" si="139"/>
        <v>9327.8673689300012</v>
      </c>
    </row>
    <row r="542" spans="3:22" x14ac:dyDescent="0.25">
      <c r="C542" s="197" t="s">
        <v>1677</v>
      </c>
      <c r="D542" s="205" t="s">
        <v>1678</v>
      </c>
      <c r="E542" s="192" t="s">
        <v>1679</v>
      </c>
      <c r="F542" s="203" t="s">
        <v>219</v>
      </c>
      <c r="G542" s="194"/>
      <c r="H542" s="195" t="s">
        <v>33</v>
      </c>
      <c r="I542" s="194"/>
      <c r="J542" s="194">
        <v>4770.2514199999996</v>
      </c>
      <c r="K542" s="194">
        <f t="shared" si="133"/>
        <v>5063.6218823300005</v>
      </c>
      <c r="L542" s="194">
        <f t="shared" si="134"/>
        <v>10127.243764660001</v>
      </c>
      <c r="M542" s="194">
        <v>0</v>
      </c>
      <c r="N542" s="194">
        <v>0</v>
      </c>
      <c r="O542" s="196">
        <f t="shared" si="135"/>
        <v>0</v>
      </c>
      <c r="P542" s="194">
        <v>0</v>
      </c>
      <c r="Q542" s="196">
        <f t="shared" si="136"/>
        <v>0</v>
      </c>
      <c r="R542" s="196">
        <f t="shared" si="137"/>
        <v>0</v>
      </c>
      <c r="S542" s="194">
        <v>0</v>
      </c>
      <c r="T542" s="184">
        <f t="shared" si="138"/>
        <v>0</v>
      </c>
      <c r="U542" s="183">
        <f t="shared" si="139"/>
        <v>10127.243764660001</v>
      </c>
    </row>
    <row r="543" spans="3:22" x14ac:dyDescent="0.25">
      <c r="C543" s="197" t="s">
        <v>1680</v>
      </c>
      <c r="D543" s="205" t="s">
        <v>1681</v>
      </c>
      <c r="E543" s="192" t="s">
        <v>1682</v>
      </c>
      <c r="F543" s="203" t="s">
        <v>219</v>
      </c>
      <c r="G543" s="194"/>
      <c r="H543" s="195" t="s">
        <v>33</v>
      </c>
      <c r="I543" s="194"/>
      <c r="J543" s="194">
        <v>5022.2690599999987</v>
      </c>
      <c r="K543" s="194">
        <f t="shared" si="133"/>
        <v>5331.1386071899988</v>
      </c>
      <c r="L543" s="194">
        <f t="shared" si="134"/>
        <v>10662.277214379998</v>
      </c>
      <c r="M543" s="194">
        <v>0</v>
      </c>
      <c r="N543" s="194">
        <v>0</v>
      </c>
      <c r="O543" s="196">
        <f t="shared" si="135"/>
        <v>0</v>
      </c>
      <c r="P543" s="194">
        <v>0</v>
      </c>
      <c r="Q543" s="196">
        <f t="shared" si="136"/>
        <v>0</v>
      </c>
      <c r="R543" s="196">
        <f t="shared" si="137"/>
        <v>0</v>
      </c>
      <c r="S543" s="194">
        <v>0</v>
      </c>
      <c r="T543" s="184">
        <f t="shared" si="138"/>
        <v>0</v>
      </c>
      <c r="U543" s="183">
        <f t="shared" si="139"/>
        <v>10662.277214379998</v>
      </c>
    </row>
    <row r="544" spans="3:22" x14ac:dyDescent="0.25">
      <c r="C544" s="197" t="s">
        <v>1683</v>
      </c>
      <c r="D544" s="205" t="s">
        <v>1684</v>
      </c>
      <c r="E544" s="192" t="s">
        <v>1685</v>
      </c>
      <c r="F544" s="203" t="s">
        <v>1374</v>
      </c>
      <c r="G544" s="194"/>
      <c r="H544" s="195" t="s">
        <v>33</v>
      </c>
      <c r="I544" s="194"/>
      <c r="J544" s="194">
        <v>2835.0231800000001</v>
      </c>
      <c r="K544" s="194">
        <f t="shared" si="133"/>
        <v>3009.3771055700004</v>
      </c>
      <c r="L544" s="194">
        <f t="shared" si="134"/>
        <v>6018.7542111400007</v>
      </c>
      <c r="M544" s="194">
        <v>0</v>
      </c>
      <c r="N544" s="194">
        <v>0</v>
      </c>
      <c r="O544" s="196">
        <f t="shared" si="135"/>
        <v>0</v>
      </c>
      <c r="P544" s="194">
        <v>0</v>
      </c>
      <c r="Q544" s="196">
        <f t="shared" si="136"/>
        <v>0</v>
      </c>
      <c r="R544" s="196">
        <f t="shared" si="137"/>
        <v>0</v>
      </c>
      <c r="S544" s="194">
        <v>0</v>
      </c>
      <c r="T544" s="184">
        <f t="shared" si="138"/>
        <v>0</v>
      </c>
      <c r="U544" s="183">
        <f t="shared" si="139"/>
        <v>6018.7542111400007</v>
      </c>
      <c r="V544" s="207"/>
    </row>
    <row r="545" spans="3:22" x14ac:dyDescent="0.25">
      <c r="C545" s="197" t="s">
        <v>1686</v>
      </c>
      <c r="D545" s="205" t="s">
        <v>1687</v>
      </c>
      <c r="E545" s="192" t="s">
        <v>1688</v>
      </c>
      <c r="F545" s="203" t="s">
        <v>725</v>
      </c>
      <c r="G545" s="194"/>
      <c r="H545" s="195" t="s">
        <v>33</v>
      </c>
      <c r="I545" s="194"/>
      <c r="J545" s="194">
        <v>5305.4641399999991</v>
      </c>
      <c r="K545" s="194">
        <f t="shared" si="133"/>
        <v>5631.7501846099995</v>
      </c>
      <c r="L545" s="194">
        <f t="shared" si="134"/>
        <v>11263.500369219999</v>
      </c>
      <c r="M545" s="194">
        <v>0</v>
      </c>
      <c r="N545" s="194">
        <v>0</v>
      </c>
      <c r="O545" s="196">
        <f t="shared" si="135"/>
        <v>0</v>
      </c>
      <c r="P545" s="194">
        <v>0</v>
      </c>
      <c r="Q545" s="196">
        <f t="shared" si="136"/>
        <v>0</v>
      </c>
      <c r="R545" s="196">
        <f t="shared" si="137"/>
        <v>0</v>
      </c>
      <c r="S545" s="194">
        <v>0</v>
      </c>
      <c r="T545" s="184">
        <f t="shared" si="138"/>
        <v>0</v>
      </c>
      <c r="U545" s="183">
        <f t="shared" si="139"/>
        <v>11263.500369219999</v>
      </c>
    </row>
    <row r="546" spans="3:22" x14ac:dyDescent="0.25">
      <c r="C546" s="197" t="s">
        <v>1689</v>
      </c>
      <c r="D546" s="205" t="s">
        <v>1690</v>
      </c>
      <c r="E546" s="192" t="s">
        <v>1691</v>
      </c>
      <c r="F546" s="203" t="s">
        <v>593</v>
      </c>
      <c r="G546" s="194"/>
      <c r="H546" s="195" t="s">
        <v>33</v>
      </c>
      <c r="I546" s="194"/>
      <c r="J546" s="194">
        <v>2835.0231800000001</v>
      </c>
      <c r="K546" s="194">
        <f t="shared" si="133"/>
        <v>3009.3771055700004</v>
      </c>
      <c r="L546" s="194">
        <f t="shared" si="134"/>
        <v>6018.7542111400007</v>
      </c>
      <c r="M546" s="194">
        <v>0</v>
      </c>
      <c r="N546" s="194">
        <v>0</v>
      </c>
      <c r="O546" s="196">
        <v>0</v>
      </c>
      <c r="P546" s="194">
        <v>0</v>
      </c>
      <c r="Q546" s="196">
        <v>0</v>
      </c>
      <c r="R546" s="196">
        <v>0</v>
      </c>
      <c r="S546" s="194">
        <v>0</v>
      </c>
      <c r="T546" s="184">
        <v>0</v>
      </c>
      <c r="U546" s="183">
        <f t="shared" si="139"/>
        <v>6018.7542111400007</v>
      </c>
      <c r="V546" s="212"/>
    </row>
    <row r="547" spans="3:22" x14ac:dyDescent="0.25">
      <c r="C547" s="197" t="s">
        <v>1692</v>
      </c>
      <c r="D547" s="205" t="s">
        <v>1693</v>
      </c>
      <c r="E547" s="192" t="s">
        <v>1694</v>
      </c>
      <c r="F547" s="203" t="s">
        <v>614</v>
      </c>
      <c r="G547" s="194"/>
      <c r="H547" s="195" t="s">
        <v>33</v>
      </c>
      <c r="I547" s="194"/>
      <c r="J547" s="194">
        <v>3093.1546499999999</v>
      </c>
      <c r="K547" s="194">
        <f t="shared" si="133"/>
        <v>3283.3836609750001</v>
      </c>
      <c r="L547" s="194">
        <f t="shared" si="134"/>
        <v>6566.7673219500002</v>
      </c>
      <c r="M547" s="194">
        <v>0</v>
      </c>
      <c r="N547" s="194"/>
      <c r="O547" s="196">
        <v>0</v>
      </c>
      <c r="P547" s="194"/>
      <c r="Q547" s="196">
        <v>0</v>
      </c>
      <c r="R547" s="196">
        <f>M547*2</f>
        <v>0</v>
      </c>
      <c r="S547" s="194"/>
      <c r="T547" s="184">
        <v>0</v>
      </c>
      <c r="U547" s="183">
        <f t="shared" si="139"/>
        <v>6566.7673219500002</v>
      </c>
    </row>
    <row r="548" spans="3:22" x14ac:dyDescent="0.25">
      <c r="C548" s="197" t="s">
        <v>1695</v>
      </c>
      <c r="D548" s="198" t="s">
        <v>1696</v>
      </c>
      <c r="E548" s="199" t="s">
        <v>1697</v>
      </c>
      <c r="F548" s="203" t="s">
        <v>614</v>
      </c>
      <c r="G548" s="194"/>
      <c r="H548" s="195" t="s">
        <v>33</v>
      </c>
      <c r="I548" s="194"/>
      <c r="J548" s="194"/>
      <c r="K548" s="194">
        <v>4719.83</v>
      </c>
      <c r="L548" s="194">
        <f t="shared" si="134"/>
        <v>9439.66</v>
      </c>
      <c r="M548" s="194">
        <v>0</v>
      </c>
      <c r="N548" s="194"/>
      <c r="O548" s="196">
        <v>0</v>
      </c>
      <c r="P548" s="194"/>
      <c r="Q548" s="196">
        <v>0</v>
      </c>
      <c r="R548" s="196">
        <f>M548*2</f>
        <v>0</v>
      </c>
      <c r="S548" s="194"/>
      <c r="T548" s="184">
        <v>0</v>
      </c>
      <c r="U548" s="183">
        <f t="shared" si="139"/>
        <v>9439.66</v>
      </c>
      <c r="V548" s="212"/>
    </row>
    <row r="549" spans="3:22" x14ac:dyDescent="0.25">
      <c r="C549" s="197"/>
      <c r="D549" s="205"/>
      <c r="E549" s="192"/>
      <c r="F549" s="203"/>
      <c r="G549" s="194"/>
      <c r="H549" s="195"/>
      <c r="I549" s="194"/>
      <c r="J549" s="194"/>
      <c r="K549" s="194"/>
      <c r="L549" s="194"/>
      <c r="M549" s="194"/>
      <c r="N549" s="194"/>
      <c r="O549" s="196"/>
      <c r="P549" s="194"/>
      <c r="Q549" s="196"/>
      <c r="R549" s="196"/>
      <c r="S549" s="194"/>
      <c r="T549" s="184"/>
      <c r="U549" s="183"/>
      <c r="V549" s="212"/>
    </row>
    <row r="550" spans="3:22" x14ac:dyDescent="0.25">
      <c r="C550" s="177"/>
      <c r="D550" s="187" t="s">
        <v>1698</v>
      </c>
      <c r="E550" s="179"/>
      <c r="F550" s="188"/>
      <c r="G550" s="181"/>
      <c r="H550" s="181"/>
      <c r="I550" s="181"/>
      <c r="J550" s="182"/>
      <c r="K550" s="182"/>
      <c r="L550" s="194"/>
      <c r="M550" s="184"/>
      <c r="N550" s="184"/>
      <c r="O550" s="196"/>
      <c r="P550" s="184"/>
      <c r="Q550" s="196"/>
      <c r="R550" s="184"/>
      <c r="S550" s="184"/>
      <c r="T550" s="184"/>
      <c r="U550" s="183"/>
    </row>
    <row r="551" spans="3:22" x14ac:dyDescent="0.25">
      <c r="C551" s="177"/>
      <c r="D551" s="178" t="s">
        <v>1699</v>
      </c>
      <c r="E551" s="179" t="s">
        <v>1700</v>
      </c>
      <c r="F551" s="188" t="s">
        <v>1701</v>
      </c>
      <c r="G551" s="181"/>
      <c r="H551" s="181"/>
      <c r="I551" s="181" t="s">
        <v>33</v>
      </c>
      <c r="J551" s="182">
        <v>1167.6596526000001</v>
      </c>
      <c r="K551" s="182">
        <f>J551</f>
        <v>1167.6596526000001</v>
      </c>
      <c r="L551" s="194">
        <f>K551*2</f>
        <v>2335.3193052000001</v>
      </c>
      <c r="M551" s="184"/>
      <c r="N551" s="184"/>
      <c r="O551" s="196">
        <f>N551*2</f>
        <v>0</v>
      </c>
      <c r="P551" s="184"/>
      <c r="Q551" s="196">
        <f>P551*2</f>
        <v>0</v>
      </c>
      <c r="R551" s="184"/>
      <c r="S551" s="184"/>
      <c r="T551" s="184">
        <f>S551*2</f>
        <v>0</v>
      </c>
      <c r="U551" s="183">
        <f t="shared" ref="U551:U585" si="140">L551+O551+Q551+R551+T551</f>
        <v>2335.3193052000001</v>
      </c>
    </row>
    <row r="552" spans="3:22" x14ac:dyDescent="0.25">
      <c r="C552" s="177"/>
      <c r="D552" s="178" t="s">
        <v>1702</v>
      </c>
      <c r="E552" s="179" t="s">
        <v>1703</v>
      </c>
      <c r="F552" s="188" t="s">
        <v>1704</v>
      </c>
      <c r="G552" s="181"/>
      <c r="H552" s="181"/>
      <c r="I552" s="181" t="s">
        <v>33</v>
      </c>
      <c r="J552" s="182">
        <v>474.13799999999998</v>
      </c>
      <c r="K552" s="182">
        <f>J552</f>
        <v>474.13799999999998</v>
      </c>
      <c r="L552" s="194">
        <f t="shared" ref="L552:L573" si="141">K552*2</f>
        <v>948.27599999999995</v>
      </c>
      <c r="M552" s="184"/>
      <c r="N552" s="184"/>
      <c r="O552" s="196">
        <f>N552*2</f>
        <v>0</v>
      </c>
      <c r="P552" s="184"/>
      <c r="Q552" s="196">
        <f>P552*2</f>
        <v>0</v>
      </c>
      <c r="R552" s="184"/>
      <c r="S552" s="184"/>
      <c r="T552" s="184">
        <f>S552*2</f>
        <v>0</v>
      </c>
      <c r="U552" s="183">
        <f t="shared" si="140"/>
        <v>948.27599999999995</v>
      </c>
    </row>
    <row r="553" spans="3:22" x14ac:dyDescent="0.25">
      <c r="C553" s="177"/>
      <c r="D553" s="178"/>
      <c r="E553" s="179"/>
      <c r="F553" s="188"/>
      <c r="G553" s="181"/>
      <c r="H553" s="181"/>
      <c r="I553" s="181"/>
      <c r="J553" s="182"/>
      <c r="K553" s="182"/>
      <c r="L553" s="194"/>
      <c r="M553" s="184"/>
      <c r="N553" s="184"/>
      <c r="O553" s="196"/>
      <c r="P553" s="184"/>
      <c r="Q553" s="196"/>
      <c r="R553" s="184"/>
      <c r="S553" s="184"/>
      <c r="T553" s="184"/>
      <c r="U553" s="183"/>
    </row>
    <row r="554" spans="3:22" x14ac:dyDescent="0.25">
      <c r="C554" s="177"/>
      <c r="D554" s="187" t="s">
        <v>1705</v>
      </c>
      <c r="E554" s="179"/>
      <c r="F554" s="188"/>
      <c r="G554" s="181"/>
      <c r="H554" s="181"/>
      <c r="I554" s="181"/>
      <c r="J554" s="182"/>
      <c r="K554" s="182"/>
      <c r="L554" s="194"/>
      <c r="M554" s="184"/>
      <c r="N554" s="184"/>
      <c r="O554" s="196"/>
      <c r="P554" s="184"/>
      <c r="Q554" s="196"/>
      <c r="R554" s="184"/>
      <c r="S554" s="184"/>
      <c r="T554" s="184"/>
      <c r="U554" s="183"/>
    </row>
    <row r="555" spans="3:22" x14ac:dyDescent="0.25">
      <c r="C555" s="177"/>
      <c r="D555" s="178" t="s">
        <v>1706</v>
      </c>
      <c r="E555" s="179" t="s">
        <v>1707</v>
      </c>
      <c r="F555" s="188" t="s">
        <v>1708</v>
      </c>
      <c r="G555" s="181"/>
      <c r="H555" s="181" t="s">
        <v>33</v>
      </c>
      <c r="I555" s="181"/>
      <c r="J555" s="182">
        <v>1176.74</v>
      </c>
      <c r="K555" s="182">
        <f>J555</f>
        <v>1176.74</v>
      </c>
      <c r="L555" s="194">
        <f t="shared" si="141"/>
        <v>2353.48</v>
      </c>
      <c r="M555" s="184"/>
      <c r="N555" s="184"/>
      <c r="O555" s="196">
        <f t="shared" ref="O555:O567" si="142">N555*2</f>
        <v>0</v>
      </c>
      <c r="P555" s="184"/>
      <c r="Q555" s="196">
        <f t="shared" ref="Q555:Q567" si="143">P555*2</f>
        <v>0</v>
      </c>
      <c r="R555" s="184"/>
      <c r="S555" s="184"/>
      <c r="T555" s="184">
        <f t="shared" ref="T555:T567" si="144">S555*2</f>
        <v>0</v>
      </c>
      <c r="U555" s="183">
        <f t="shared" si="140"/>
        <v>2353.48</v>
      </c>
    </row>
    <row r="556" spans="3:22" x14ac:dyDescent="0.25">
      <c r="C556" s="177"/>
      <c r="D556" s="178" t="s">
        <v>1709</v>
      </c>
      <c r="E556" s="179" t="s">
        <v>1710</v>
      </c>
      <c r="F556" s="188" t="s">
        <v>1711</v>
      </c>
      <c r="G556" s="181"/>
      <c r="H556" s="181" t="s">
        <v>33</v>
      </c>
      <c r="I556" s="181"/>
      <c r="J556" s="182">
        <v>784.49</v>
      </c>
      <c r="K556" s="182">
        <f t="shared" ref="K556:K573" si="145">J556</f>
        <v>784.49</v>
      </c>
      <c r="L556" s="194">
        <f t="shared" si="141"/>
        <v>1568.98</v>
      </c>
      <c r="M556" s="184"/>
      <c r="N556" s="184"/>
      <c r="O556" s="196">
        <f t="shared" si="142"/>
        <v>0</v>
      </c>
      <c r="P556" s="184"/>
      <c r="Q556" s="196">
        <f t="shared" si="143"/>
        <v>0</v>
      </c>
      <c r="R556" s="184"/>
      <c r="S556" s="184"/>
      <c r="T556" s="184">
        <f t="shared" si="144"/>
        <v>0</v>
      </c>
      <c r="U556" s="183">
        <f t="shared" si="140"/>
        <v>1568.98</v>
      </c>
    </row>
    <row r="557" spans="3:22" x14ac:dyDescent="0.25">
      <c r="C557" s="177"/>
      <c r="D557" s="178" t="s">
        <v>1712</v>
      </c>
      <c r="E557" s="179" t="s">
        <v>1713</v>
      </c>
      <c r="F557" s="188" t="s">
        <v>1714</v>
      </c>
      <c r="G557" s="181"/>
      <c r="H557" s="181" t="s">
        <v>33</v>
      </c>
      <c r="I557" s="181"/>
      <c r="J557" s="182">
        <v>784.19</v>
      </c>
      <c r="K557" s="182">
        <f t="shared" si="145"/>
        <v>784.19</v>
      </c>
      <c r="L557" s="194">
        <f t="shared" si="141"/>
        <v>1568.38</v>
      </c>
      <c r="M557" s="184"/>
      <c r="N557" s="184"/>
      <c r="O557" s="196">
        <f t="shared" si="142"/>
        <v>0</v>
      </c>
      <c r="P557" s="184"/>
      <c r="Q557" s="196">
        <f t="shared" si="143"/>
        <v>0</v>
      </c>
      <c r="R557" s="184"/>
      <c r="S557" s="184"/>
      <c r="T557" s="184">
        <f t="shared" si="144"/>
        <v>0</v>
      </c>
      <c r="U557" s="183">
        <f t="shared" si="140"/>
        <v>1568.38</v>
      </c>
    </row>
    <row r="558" spans="3:22" x14ac:dyDescent="0.25">
      <c r="C558" s="177"/>
      <c r="D558" s="178" t="s">
        <v>1715</v>
      </c>
      <c r="E558" s="179" t="s">
        <v>1716</v>
      </c>
      <c r="F558" s="188" t="s">
        <v>1717</v>
      </c>
      <c r="G558" s="181"/>
      <c r="H558" s="181" t="s">
        <v>33</v>
      </c>
      <c r="I558" s="181"/>
      <c r="J558" s="182">
        <v>1176.74</v>
      </c>
      <c r="K558" s="182">
        <f t="shared" si="145"/>
        <v>1176.74</v>
      </c>
      <c r="L558" s="194">
        <f t="shared" si="141"/>
        <v>2353.48</v>
      </c>
      <c r="M558" s="184"/>
      <c r="N558" s="184"/>
      <c r="O558" s="196">
        <f t="shared" si="142"/>
        <v>0</v>
      </c>
      <c r="P558" s="184"/>
      <c r="Q558" s="196">
        <f t="shared" si="143"/>
        <v>0</v>
      </c>
      <c r="R558" s="184"/>
      <c r="S558" s="184"/>
      <c r="T558" s="184">
        <f t="shared" si="144"/>
        <v>0</v>
      </c>
      <c r="U558" s="183">
        <f t="shared" si="140"/>
        <v>2353.48</v>
      </c>
    </row>
    <row r="559" spans="3:22" x14ac:dyDescent="0.25">
      <c r="C559" s="177"/>
      <c r="D559" s="178" t="s">
        <v>1718</v>
      </c>
      <c r="E559" s="179" t="s">
        <v>1719</v>
      </c>
      <c r="F559" s="188" t="s">
        <v>1714</v>
      </c>
      <c r="G559" s="181"/>
      <c r="H559" s="181" t="s">
        <v>33</v>
      </c>
      <c r="I559" s="181"/>
      <c r="J559" s="182">
        <v>784.19</v>
      </c>
      <c r="K559" s="182">
        <f t="shared" si="145"/>
        <v>784.19</v>
      </c>
      <c r="L559" s="194">
        <f t="shared" si="141"/>
        <v>1568.38</v>
      </c>
      <c r="M559" s="184"/>
      <c r="N559" s="184"/>
      <c r="O559" s="196">
        <f t="shared" si="142"/>
        <v>0</v>
      </c>
      <c r="P559" s="184"/>
      <c r="Q559" s="196">
        <f t="shared" si="143"/>
        <v>0</v>
      </c>
      <c r="R559" s="184"/>
      <c r="S559" s="184"/>
      <c r="T559" s="184">
        <f t="shared" si="144"/>
        <v>0</v>
      </c>
      <c r="U559" s="183">
        <f t="shared" si="140"/>
        <v>1568.38</v>
      </c>
    </row>
    <row r="560" spans="3:22" x14ac:dyDescent="0.25">
      <c r="C560" s="177"/>
      <c r="D560" s="178" t="s">
        <v>1720</v>
      </c>
      <c r="E560" s="179" t="s">
        <v>1721</v>
      </c>
      <c r="F560" s="188" t="s">
        <v>1714</v>
      </c>
      <c r="G560" s="181"/>
      <c r="H560" s="181" t="s">
        <v>33</v>
      </c>
      <c r="I560" s="181"/>
      <c r="J560" s="182">
        <v>784.19</v>
      </c>
      <c r="K560" s="182">
        <f t="shared" si="145"/>
        <v>784.19</v>
      </c>
      <c r="L560" s="194">
        <f t="shared" si="141"/>
        <v>1568.38</v>
      </c>
      <c r="M560" s="184"/>
      <c r="N560" s="184"/>
      <c r="O560" s="196">
        <f t="shared" si="142"/>
        <v>0</v>
      </c>
      <c r="P560" s="184"/>
      <c r="Q560" s="196">
        <f t="shared" si="143"/>
        <v>0</v>
      </c>
      <c r="R560" s="184"/>
      <c r="S560" s="184"/>
      <c r="T560" s="184">
        <f t="shared" si="144"/>
        <v>0</v>
      </c>
      <c r="U560" s="183">
        <f t="shared" si="140"/>
        <v>1568.38</v>
      </c>
    </row>
    <row r="561" spans="3:21" x14ac:dyDescent="0.25">
      <c r="C561" s="177"/>
      <c r="D561" s="178" t="s">
        <v>1722</v>
      </c>
      <c r="E561" s="179" t="s">
        <v>1723</v>
      </c>
      <c r="F561" s="188" t="s">
        <v>1724</v>
      </c>
      <c r="G561" s="181"/>
      <c r="H561" s="181" t="s">
        <v>33</v>
      </c>
      <c r="I561" s="181"/>
      <c r="J561" s="182">
        <v>980.52</v>
      </c>
      <c r="K561" s="182">
        <f t="shared" si="145"/>
        <v>980.52</v>
      </c>
      <c r="L561" s="194">
        <f t="shared" si="141"/>
        <v>1961.04</v>
      </c>
      <c r="M561" s="184"/>
      <c r="N561" s="184"/>
      <c r="O561" s="196">
        <f t="shared" si="142"/>
        <v>0</v>
      </c>
      <c r="P561" s="184"/>
      <c r="Q561" s="196">
        <f t="shared" si="143"/>
        <v>0</v>
      </c>
      <c r="R561" s="184"/>
      <c r="S561" s="184"/>
      <c r="T561" s="184">
        <f t="shared" si="144"/>
        <v>0</v>
      </c>
      <c r="U561" s="183">
        <f t="shared" si="140"/>
        <v>1961.04</v>
      </c>
    </row>
    <row r="562" spans="3:21" x14ac:dyDescent="0.25">
      <c r="C562" s="177"/>
      <c r="D562" s="178" t="s">
        <v>1725</v>
      </c>
      <c r="E562" s="179" t="s">
        <v>1726</v>
      </c>
      <c r="F562" s="188" t="s">
        <v>1727</v>
      </c>
      <c r="G562" s="181"/>
      <c r="H562" s="181" t="s">
        <v>33</v>
      </c>
      <c r="I562" s="181"/>
      <c r="J562" s="182">
        <v>980.52</v>
      </c>
      <c r="K562" s="182">
        <f t="shared" si="145"/>
        <v>980.52</v>
      </c>
      <c r="L562" s="194">
        <f t="shared" si="141"/>
        <v>1961.04</v>
      </c>
      <c r="M562" s="184"/>
      <c r="N562" s="184"/>
      <c r="O562" s="196">
        <f t="shared" si="142"/>
        <v>0</v>
      </c>
      <c r="P562" s="184"/>
      <c r="Q562" s="196">
        <f t="shared" si="143"/>
        <v>0</v>
      </c>
      <c r="R562" s="184"/>
      <c r="S562" s="184"/>
      <c r="T562" s="184">
        <f t="shared" si="144"/>
        <v>0</v>
      </c>
      <c r="U562" s="183">
        <f t="shared" si="140"/>
        <v>1961.04</v>
      </c>
    </row>
    <row r="563" spans="3:21" x14ac:dyDescent="0.25">
      <c r="C563" s="177"/>
      <c r="D563" s="178" t="s">
        <v>1728</v>
      </c>
      <c r="E563" s="179" t="s">
        <v>1729</v>
      </c>
      <c r="F563" s="188" t="s">
        <v>1714</v>
      </c>
      <c r="G563" s="181"/>
      <c r="H563" s="181" t="s">
        <v>33</v>
      </c>
      <c r="I563" s="181"/>
      <c r="J563" s="182">
        <v>784.49</v>
      </c>
      <c r="K563" s="182">
        <f t="shared" si="145"/>
        <v>784.49</v>
      </c>
      <c r="L563" s="194">
        <f t="shared" si="141"/>
        <v>1568.98</v>
      </c>
      <c r="M563" s="184"/>
      <c r="N563" s="184"/>
      <c r="O563" s="196">
        <f t="shared" si="142"/>
        <v>0</v>
      </c>
      <c r="P563" s="184"/>
      <c r="Q563" s="196">
        <f t="shared" si="143"/>
        <v>0</v>
      </c>
      <c r="R563" s="184"/>
      <c r="S563" s="184"/>
      <c r="T563" s="184">
        <f t="shared" si="144"/>
        <v>0</v>
      </c>
      <c r="U563" s="183">
        <f t="shared" si="140"/>
        <v>1568.98</v>
      </c>
    </row>
    <row r="564" spans="3:21" x14ac:dyDescent="0.25">
      <c r="C564" s="177"/>
      <c r="D564" s="178" t="s">
        <v>1730</v>
      </c>
      <c r="E564" s="179" t="s">
        <v>1731</v>
      </c>
      <c r="F564" s="188" t="s">
        <v>1727</v>
      </c>
      <c r="G564" s="181"/>
      <c r="H564" s="181" t="s">
        <v>33</v>
      </c>
      <c r="I564" s="181"/>
      <c r="J564" s="182">
        <v>784.49</v>
      </c>
      <c r="K564" s="182">
        <f t="shared" si="145"/>
        <v>784.49</v>
      </c>
      <c r="L564" s="194">
        <f t="shared" si="141"/>
        <v>1568.98</v>
      </c>
      <c r="M564" s="184"/>
      <c r="N564" s="184"/>
      <c r="O564" s="196">
        <f t="shared" si="142"/>
        <v>0</v>
      </c>
      <c r="P564" s="184"/>
      <c r="Q564" s="196">
        <f t="shared" si="143"/>
        <v>0</v>
      </c>
      <c r="R564" s="184"/>
      <c r="S564" s="184"/>
      <c r="T564" s="184">
        <f t="shared" si="144"/>
        <v>0</v>
      </c>
      <c r="U564" s="183">
        <f t="shared" si="140"/>
        <v>1568.98</v>
      </c>
    </row>
    <row r="565" spans="3:21" x14ac:dyDescent="0.25">
      <c r="C565" s="177"/>
      <c r="D565" s="178" t="s">
        <v>1732</v>
      </c>
      <c r="E565" s="179" t="s">
        <v>1733</v>
      </c>
      <c r="F565" s="188" t="s">
        <v>1734</v>
      </c>
      <c r="G565" s="181"/>
      <c r="H565" s="181" t="s">
        <v>33</v>
      </c>
      <c r="I565" s="181"/>
      <c r="J565" s="182">
        <v>784.49</v>
      </c>
      <c r="K565" s="182">
        <f t="shared" si="145"/>
        <v>784.49</v>
      </c>
      <c r="L565" s="194">
        <f t="shared" si="141"/>
        <v>1568.98</v>
      </c>
      <c r="M565" s="184"/>
      <c r="N565" s="184"/>
      <c r="O565" s="196">
        <f t="shared" si="142"/>
        <v>0</v>
      </c>
      <c r="P565" s="184"/>
      <c r="Q565" s="196">
        <f t="shared" si="143"/>
        <v>0</v>
      </c>
      <c r="R565" s="184"/>
      <c r="S565" s="184"/>
      <c r="T565" s="184">
        <f t="shared" si="144"/>
        <v>0</v>
      </c>
      <c r="U565" s="183">
        <f t="shared" si="140"/>
        <v>1568.98</v>
      </c>
    </row>
    <row r="566" spans="3:21" x14ac:dyDescent="0.25">
      <c r="C566" s="177"/>
      <c r="D566" s="178" t="s">
        <v>1735</v>
      </c>
      <c r="E566" s="179" t="s">
        <v>1736</v>
      </c>
      <c r="F566" s="188" t="s">
        <v>1737</v>
      </c>
      <c r="G566" s="181"/>
      <c r="H566" s="181" t="s">
        <v>33</v>
      </c>
      <c r="I566" s="181"/>
      <c r="J566" s="182">
        <v>784.49</v>
      </c>
      <c r="K566" s="182">
        <f t="shared" si="145"/>
        <v>784.49</v>
      </c>
      <c r="L566" s="194">
        <f t="shared" si="141"/>
        <v>1568.98</v>
      </c>
      <c r="M566" s="184"/>
      <c r="N566" s="184"/>
      <c r="O566" s="196">
        <f t="shared" si="142"/>
        <v>0</v>
      </c>
      <c r="P566" s="184"/>
      <c r="Q566" s="196">
        <f t="shared" si="143"/>
        <v>0</v>
      </c>
      <c r="R566" s="184"/>
      <c r="S566" s="184"/>
      <c r="T566" s="184">
        <f t="shared" si="144"/>
        <v>0</v>
      </c>
      <c r="U566" s="183">
        <f t="shared" si="140"/>
        <v>1568.98</v>
      </c>
    </row>
    <row r="567" spans="3:21" x14ac:dyDescent="0.25">
      <c r="C567" s="177"/>
      <c r="D567" s="178" t="s">
        <v>1738</v>
      </c>
      <c r="E567" s="179" t="s">
        <v>1739</v>
      </c>
      <c r="F567" s="188" t="s">
        <v>1740</v>
      </c>
      <c r="G567" s="181"/>
      <c r="H567" s="181" t="s">
        <v>33</v>
      </c>
      <c r="I567" s="181"/>
      <c r="J567" s="182">
        <v>784.49</v>
      </c>
      <c r="K567" s="182">
        <f t="shared" si="145"/>
        <v>784.49</v>
      </c>
      <c r="L567" s="194">
        <f t="shared" si="141"/>
        <v>1568.98</v>
      </c>
      <c r="M567" s="184"/>
      <c r="N567" s="184"/>
      <c r="O567" s="196">
        <f t="shared" si="142"/>
        <v>0</v>
      </c>
      <c r="P567" s="184"/>
      <c r="Q567" s="196">
        <f t="shared" si="143"/>
        <v>0</v>
      </c>
      <c r="R567" s="184"/>
      <c r="S567" s="184"/>
      <c r="T567" s="184">
        <f t="shared" si="144"/>
        <v>0</v>
      </c>
      <c r="U567" s="183">
        <f t="shared" si="140"/>
        <v>1568.98</v>
      </c>
    </row>
    <row r="568" spans="3:21" x14ac:dyDescent="0.25">
      <c r="C568" s="177"/>
      <c r="D568" s="178" t="s">
        <v>1741</v>
      </c>
      <c r="E568" s="179" t="s">
        <v>1742</v>
      </c>
      <c r="F568" s="188" t="s">
        <v>1737</v>
      </c>
      <c r="G568" s="181"/>
      <c r="H568" s="181" t="s">
        <v>33</v>
      </c>
      <c r="I568" s="181"/>
      <c r="J568" s="182">
        <v>784.49</v>
      </c>
      <c r="K568" s="182">
        <f t="shared" si="145"/>
        <v>784.49</v>
      </c>
      <c r="L568" s="194">
        <f t="shared" si="141"/>
        <v>1568.98</v>
      </c>
      <c r="M568" s="184"/>
      <c r="N568" s="184"/>
      <c r="O568" s="196">
        <v>0</v>
      </c>
      <c r="P568" s="184"/>
      <c r="Q568" s="196">
        <v>0</v>
      </c>
      <c r="R568" s="184"/>
      <c r="S568" s="184"/>
      <c r="T568" s="184">
        <v>0</v>
      </c>
      <c r="U568" s="183">
        <f t="shared" si="140"/>
        <v>1568.98</v>
      </c>
    </row>
    <row r="569" spans="3:21" x14ac:dyDescent="0.25">
      <c r="C569" s="177"/>
      <c r="D569" s="178"/>
      <c r="E569" s="179"/>
      <c r="F569" s="188"/>
      <c r="G569" s="181"/>
      <c r="H569" s="181"/>
      <c r="I569" s="181"/>
      <c r="J569" s="182"/>
      <c r="K569" s="182"/>
      <c r="L569" s="194"/>
      <c r="M569" s="184"/>
      <c r="N569" s="184"/>
      <c r="O569" s="196"/>
      <c r="P569" s="184"/>
      <c r="Q569" s="196"/>
      <c r="R569" s="184"/>
      <c r="S569" s="184"/>
      <c r="T569" s="184"/>
      <c r="U569" s="183"/>
    </row>
    <row r="570" spans="3:21" x14ac:dyDescent="0.25">
      <c r="C570" s="177"/>
      <c r="D570" s="239" t="s">
        <v>1743</v>
      </c>
      <c r="E570" s="240"/>
      <c r="F570" s="241"/>
      <c r="G570" s="242"/>
      <c r="H570" s="242"/>
      <c r="I570" s="242"/>
      <c r="J570" s="182"/>
      <c r="K570" s="182"/>
      <c r="L570" s="194"/>
      <c r="M570" s="184"/>
      <c r="N570" s="184"/>
      <c r="O570" s="196"/>
      <c r="P570" s="184"/>
      <c r="Q570" s="196"/>
      <c r="R570" s="184"/>
      <c r="S570" s="184"/>
      <c r="T570" s="184"/>
      <c r="U570" s="183"/>
    </row>
    <row r="571" spans="3:21" x14ac:dyDescent="0.25">
      <c r="C571" s="177"/>
      <c r="D571" s="243" t="s">
        <v>1744</v>
      </c>
      <c r="E571" s="244" t="s">
        <v>1745</v>
      </c>
      <c r="F571" s="245" t="s">
        <v>1746</v>
      </c>
      <c r="G571" s="246" t="s">
        <v>33</v>
      </c>
      <c r="H571" s="246"/>
      <c r="I571" s="246"/>
      <c r="J571" s="182">
        <v>2593.6260000000002</v>
      </c>
      <c r="K571" s="182">
        <f t="shared" si="145"/>
        <v>2593.6260000000002</v>
      </c>
      <c r="L571" s="194">
        <f t="shared" si="141"/>
        <v>5187.2520000000004</v>
      </c>
      <c r="M571" s="184"/>
      <c r="N571" s="184"/>
      <c r="O571" s="196">
        <f>N571*2</f>
        <v>0</v>
      </c>
      <c r="P571" s="184"/>
      <c r="Q571" s="196">
        <f>P571*2</f>
        <v>0</v>
      </c>
      <c r="R571" s="184"/>
      <c r="S571" s="184"/>
      <c r="T571" s="184">
        <f>S571*2</f>
        <v>0</v>
      </c>
      <c r="U571" s="183">
        <f t="shared" si="140"/>
        <v>5187.2520000000004</v>
      </c>
    </row>
    <row r="572" spans="3:21" x14ac:dyDescent="0.25">
      <c r="C572" s="177"/>
      <c r="D572" s="243" t="s">
        <v>1747</v>
      </c>
      <c r="E572" s="179" t="s">
        <v>1748</v>
      </c>
      <c r="F572" s="245" t="s">
        <v>1746</v>
      </c>
      <c r="G572" s="181"/>
      <c r="H572" s="181" t="s">
        <v>33</v>
      </c>
      <c r="I572" s="181"/>
      <c r="J572" s="182">
        <v>2140.3000000000002</v>
      </c>
      <c r="K572" s="182">
        <f t="shared" si="145"/>
        <v>2140.3000000000002</v>
      </c>
      <c r="L572" s="194">
        <f t="shared" si="141"/>
        <v>4280.6000000000004</v>
      </c>
      <c r="M572" s="184"/>
      <c r="N572" s="184"/>
      <c r="O572" s="196">
        <f>N572*2</f>
        <v>0</v>
      </c>
      <c r="P572" s="184"/>
      <c r="Q572" s="196">
        <f>P572*2</f>
        <v>0</v>
      </c>
      <c r="R572" s="184"/>
      <c r="S572" s="184"/>
      <c r="T572" s="184">
        <f>S572*2</f>
        <v>0</v>
      </c>
      <c r="U572" s="183">
        <f t="shared" si="140"/>
        <v>4280.6000000000004</v>
      </c>
    </row>
    <row r="573" spans="3:21" x14ac:dyDescent="0.25">
      <c r="C573" s="177"/>
      <c r="D573" s="243" t="s">
        <v>1749</v>
      </c>
      <c r="E573" s="179" t="s">
        <v>1750</v>
      </c>
      <c r="F573" s="245" t="s">
        <v>624</v>
      </c>
      <c r="G573" s="181"/>
      <c r="H573" s="181"/>
      <c r="I573" s="181" t="s">
        <v>33</v>
      </c>
      <c r="J573" s="182">
        <v>688.98180980799998</v>
      </c>
      <c r="K573" s="182">
        <f t="shared" si="145"/>
        <v>688.98180980799998</v>
      </c>
      <c r="L573" s="194">
        <f t="shared" si="141"/>
        <v>1377.963619616</v>
      </c>
      <c r="M573" s="184"/>
      <c r="N573" s="184"/>
      <c r="O573" s="196">
        <f>N573*2</f>
        <v>0</v>
      </c>
      <c r="P573" s="184"/>
      <c r="Q573" s="196">
        <f>P573*2</f>
        <v>0</v>
      </c>
      <c r="R573" s="184"/>
      <c r="S573" s="184"/>
      <c r="T573" s="184">
        <f>S573*2</f>
        <v>0</v>
      </c>
      <c r="U573" s="183">
        <f t="shared" si="140"/>
        <v>1377.963619616</v>
      </c>
    </row>
    <row r="574" spans="3:21" x14ac:dyDescent="0.25">
      <c r="C574" s="177"/>
      <c r="D574" s="243"/>
      <c r="E574" s="179"/>
      <c r="F574" s="188"/>
      <c r="G574" s="181"/>
      <c r="H574" s="181"/>
      <c r="I574" s="181"/>
      <c r="J574" s="182"/>
      <c r="K574" s="182"/>
      <c r="L574" s="183"/>
      <c r="M574" s="184"/>
      <c r="N574" s="184"/>
      <c r="O574" s="196"/>
      <c r="P574" s="184"/>
      <c r="Q574" s="196"/>
      <c r="R574" s="184"/>
      <c r="S574" s="184"/>
      <c r="T574" s="184"/>
      <c r="U574" s="183"/>
    </row>
    <row r="575" spans="3:21" x14ac:dyDescent="0.25">
      <c r="C575" s="247"/>
      <c r="D575" s="239" t="s">
        <v>1751</v>
      </c>
      <c r="E575" s="179"/>
      <c r="F575" s="188"/>
      <c r="G575" s="181"/>
      <c r="H575" s="181"/>
      <c r="I575" s="181"/>
      <c r="J575" s="182"/>
      <c r="K575" s="182"/>
      <c r="L575" s="183"/>
      <c r="M575" s="184"/>
      <c r="N575" s="184"/>
      <c r="O575" s="196"/>
      <c r="P575" s="184"/>
      <c r="Q575" s="196"/>
      <c r="R575" s="184"/>
      <c r="S575" s="184"/>
      <c r="T575" s="184"/>
      <c r="U575" s="183"/>
    </row>
    <row r="576" spans="3:21" x14ac:dyDescent="0.25">
      <c r="C576" s="248"/>
      <c r="D576" s="243" t="s">
        <v>1752</v>
      </c>
      <c r="E576" s="179" t="s">
        <v>1753</v>
      </c>
      <c r="F576" s="188" t="s">
        <v>1754</v>
      </c>
      <c r="G576" s="249"/>
      <c r="H576" s="181" t="s">
        <v>33</v>
      </c>
      <c r="I576" s="249"/>
      <c r="J576" s="182"/>
      <c r="K576" s="182"/>
      <c r="L576" s="183">
        <v>3110.4</v>
      </c>
      <c r="M576" s="184"/>
      <c r="N576" s="184"/>
      <c r="O576" s="196">
        <f t="shared" ref="O576:O585" si="146">N576*2</f>
        <v>0</v>
      </c>
      <c r="P576" s="184"/>
      <c r="Q576" s="196">
        <f t="shared" ref="Q576:Q585" si="147">P576*2</f>
        <v>0</v>
      </c>
      <c r="R576" s="184"/>
      <c r="S576" s="184"/>
      <c r="T576" s="184">
        <f t="shared" ref="T576:T585" si="148">S576*2</f>
        <v>0</v>
      </c>
      <c r="U576" s="183">
        <f t="shared" si="140"/>
        <v>3110.4</v>
      </c>
    </row>
    <row r="577" spans="3:22" x14ac:dyDescent="0.25">
      <c r="C577" s="177"/>
      <c r="D577" s="243" t="s">
        <v>1755</v>
      </c>
      <c r="E577" s="179" t="s">
        <v>1756</v>
      </c>
      <c r="F577" s="188" t="s">
        <v>1757</v>
      </c>
      <c r="G577" s="181"/>
      <c r="H577" s="181" t="s">
        <v>33</v>
      </c>
      <c r="I577" s="181"/>
      <c r="J577" s="182"/>
      <c r="K577" s="182"/>
      <c r="L577" s="183">
        <v>1857.6</v>
      </c>
      <c r="M577" s="184"/>
      <c r="N577" s="184"/>
      <c r="O577" s="196">
        <f t="shared" si="146"/>
        <v>0</v>
      </c>
      <c r="P577" s="184"/>
      <c r="Q577" s="196">
        <f t="shared" si="147"/>
        <v>0</v>
      </c>
      <c r="R577" s="184"/>
      <c r="S577" s="184"/>
      <c r="T577" s="184">
        <f t="shared" si="148"/>
        <v>0</v>
      </c>
      <c r="U577" s="183">
        <f t="shared" si="140"/>
        <v>1857.6</v>
      </c>
    </row>
    <row r="578" spans="3:22" x14ac:dyDescent="0.25">
      <c r="C578" s="177"/>
      <c r="D578" s="243" t="s">
        <v>1758</v>
      </c>
      <c r="E578" s="179" t="s">
        <v>1759</v>
      </c>
      <c r="F578" s="188" t="s">
        <v>1760</v>
      </c>
      <c r="G578" s="181"/>
      <c r="H578" s="181" t="s">
        <v>33</v>
      </c>
      <c r="I578" s="181"/>
      <c r="J578" s="182"/>
      <c r="K578" s="182"/>
      <c r="L578" s="183">
        <v>1573.74</v>
      </c>
      <c r="M578" s="184"/>
      <c r="N578" s="184"/>
      <c r="O578" s="196">
        <f t="shared" si="146"/>
        <v>0</v>
      </c>
      <c r="P578" s="184"/>
      <c r="Q578" s="196">
        <f t="shared" si="147"/>
        <v>0</v>
      </c>
      <c r="R578" s="184"/>
      <c r="S578" s="184"/>
      <c r="T578" s="184">
        <f t="shared" si="148"/>
        <v>0</v>
      </c>
      <c r="U578" s="183">
        <f t="shared" si="140"/>
        <v>1573.74</v>
      </c>
    </row>
    <row r="579" spans="3:22" x14ac:dyDescent="0.25">
      <c r="C579" s="177"/>
      <c r="D579" s="243" t="s">
        <v>1761</v>
      </c>
      <c r="E579" s="179" t="s">
        <v>1762</v>
      </c>
      <c r="F579" s="188" t="s">
        <v>1763</v>
      </c>
      <c r="G579" s="181"/>
      <c r="H579" s="181" t="s">
        <v>33</v>
      </c>
      <c r="I579" s="181"/>
      <c r="J579" s="182"/>
      <c r="K579" s="182"/>
      <c r="L579" s="183">
        <v>1511.1</v>
      </c>
      <c r="M579" s="184"/>
      <c r="N579" s="184"/>
      <c r="O579" s="196">
        <f t="shared" si="146"/>
        <v>0</v>
      </c>
      <c r="P579" s="184"/>
      <c r="Q579" s="196">
        <f t="shared" si="147"/>
        <v>0</v>
      </c>
      <c r="R579" s="184"/>
      <c r="S579" s="184"/>
      <c r="T579" s="184">
        <f t="shared" si="148"/>
        <v>0</v>
      </c>
      <c r="U579" s="183">
        <f t="shared" si="140"/>
        <v>1511.1</v>
      </c>
    </row>
    <row r="580" spans="3:22" x14ac:dyDescent="0.25">
      <c r="C580" s="177"/>
      <c r="D580" s="243" t="s">
        <v>1764</v>
      </c>
      <c r="E580" s="179" t="s">
        <v>1765</v>
      </c>
      <c r="F580" s="188" t="s">
        <v>1766</v>
      </c>
      <c r="G580" s="181"/>
      <c r="H580" s="181" t="s">
        <v>33</v>
      </c>
      <c r="I580" s="181"/>
      <c r="J580" s="182"/>
      <c r="K580" s="182"/>
      <c r="L580" s="183">
        <v>1409.13</v>
      </c>
      <c r="M580" s="184"/>
      <c r="N580" s="184"/>
      <c r="O580" s="196">
        <f t="shared" si="146"/>
        <v>0</v>
      </c>
      <c r="P580" s="184"/>
      <c r="Q580" s="196">
        <f t="shared" si="147"/>
        <v>0</v>
      </c>
      <c r="R580" s="184"/>
      <c r="S580" s="184"/>
      <c r="T580" s="184">
        <f t="shared" si="148"/>
        <v>0</v>
      </c>
      <c r="U580" s="183">
        <f t="shared" si="140"/>
        <v>1409.13</v>
      </c>
    </row>
    <row r="581" spans="3:22" x14ac:dyDescent="0.25">
      <c r="C581" s="177"/>
      <c r="D581" s="243" t="s">
        <v>1767</v>
      </c>
      <c r="E581" s="179" t="s">
        <v>1768</v>
      </c>
      <c r="F581" s="188" t="s">
        <v>1769</v>
      </c>
      <c r="G581" s="181"/>
      <c r="H581" s="181" t="s">
        <v>33</v>
      </c>
      <c r="I581" s="181"/>
      <c r="J581" s="182"/>
      <c r="K581" s="182"/>
      <c r="L581" s="183">
        <v>1536.3</v>
      </c>
      <c r="M581" s="184"/>
      <c r="N581" s="184"/>
      <c r="O581" s="196">
        <f t="shared" si="146"/>
        <v>0</v>
      </c>
      <c r="P581" s="184"/>
      <c r="Q581" s="196">
        <f t="shared" si="147"/>
        <v>0</v>
      </c>
      <c r="R581" s="184"/>
      <c r="S581" s="184"/>
      <c r="T581" s="184">
        <f t="shared" si="148"/>
        <v>0</v>
      </c>
      <c r="U581" s="183">
        <f t="shared" si="140"/>
        <v>1536.3</v>
      </c>
    </row>
    <row r="582" spans="3:22" x14ac:dyDescent="0.25">
      <c r="C582" s="177"/>
      <c r="D582" s="243" t="s">
        <v>1770</v>
      </c>
      <c r="E582" s="179" t="s">
        <v>1771</v>
      </c>
      <c r="F582" s="188" t="s">
        <v>1772</v>
      </c>
      <c r="G582" s="181"/>
      <c r="H582" s="181" t="s">
        <v>33</v>
      </c>
      <c r="I582" s="181"/>
      <c r="J582" s="182"/>
      <c r="K582" s="182"/>
      <c r="L582" s="183">
        <v>1534.41</v>
      </c>
      <c r="M582" s="184"/>
      <c r="N582" s="184"/>
      <c r="O582" s="196">
        <f t="shared" si="146"/>
        <v>0</v>
      </c>
      <c r="P582" s="184"/>
      <c r="Q582" s="196">
        <f t="shared" si="147"/>
        <v>0</v>
      </c>
      <c r="R582" s="184"/>
      <c r="S582" s="184"/>
      <c r="T582" s="184">
        <f t="shared" si="148"/>
        <v>0</v>
      </c>
      <c r="U582" s="183">
        <f t="shared" si="140"/>
        <v>1534.41</v>
      </c>
    </row>
    <row r="583" spans="3:22" x14ac:dyDescent="0.25">
      <c r="C583" s="177"/>
      <c r="D583" s="243" t="s">
        <v>1773</v>
      </c>
      <c r="E583" s="179" t="s">
        <v>1774</v>
      </c>
      <c r="F583" s="188" t="s">
        <v>1775</v>
      </c>
      <c r="G583" s="181"/>
      <c r="H583" s="181" t="s">
        <v>33</v>
      </c>
      <c r="I583" s="181"/>
      <c r="J583" s="182"/>
      <c r="K583" s="182"/>
      <c r="L583" s="183">
        <v>1534.14</v>
      </c>
      <c r="M583" s="184"/>
      <c r="N583" s="184"/>
      <c r="O583" s="196">
        <f t="shared" si="146"/>
        <v>0</v>
      </c>
      <c r="P583" s="184"/>
      <c r="Q583" s="196">
        <f t="shared" si="147"/>
        <v>0</v>
      </c>
      <c r="R583" s="184"/>
      <c r="S583" s="184"/>
      <c r="T583" s="184">
        <f t="shared" si="148"/>
        <v>0</v>
      </c>
      <c r="U583" s="183">
        <f t="shared" si="140"/>
        <v>1534.14</v>
      </c>
    </row>
    <row r="584" spans="3:22" x14ac:dyDescent="0.25">
      <c r="C584" s="177"/>
      <c r="D584" s="243" t="s">
        <v>1776</v>
      </c>
      <c r="E584" s="179" t="s">
        <v>1777</v>
      </c>
      <c r="F584" s="188" t="s">
        <v>1778</v>
      </c>
      <c r="G584" s="181"/>
      <c r="H584" s="181" t="s">
        <v>33</v>
      </c>
      <c r="I584" s="181"/>
      <c r="J584" s="182"/>
      <c r="K584" s="182"/>
      <c r="L584" s="183">
        <v>1408.68</v>
      </c>
      <c r="M584" s="184"/>
      <c r="N584" s="184"/>
      <c r="O584" s="196">
        <f t="shared" si="146"/>
        <v>0</v>
      </c>
      <c r="P584" s="184"/>
      <c r="Q584" s="196">
        <f t="shared" si="147"/>
        <v>0</v>
      </c>
      <c r="R584" s="184"/>
      <c r="S584" s="184"/>
      <c r="T584" s="184">
        <f t="shared" si="148"/>
        <v>0</v>
      </c>
      <c r="U584" s="183">
        <f t="shared" si="140"/>
        <v>1408.68</v>
      </c>
    </row>
    <row r="585" spans="3:22" ht="15.75" thickBot="1" x14ac:dyDescent="0.3">
      <c r="C585" s="250"/>
      <c r="D585" s="251" t="s">
        <v>1779</v>
      </c>
      <c r="E585" s="252" t="s">
        <v>1780</v>
      </c>
      <c r="F585" s="253" t="s">
        <v>1781</v>
      </c>
      <c r="G585" s="254"/>
      <c r="H585" s="254" t="s">
        <v>33</v>
      </c>
      <c r="I585" s="254"/>
      <c r="J585" s="255"/>
      <c r="K585" s="255"/>
      <c r="L585" s="256">
        <v>1325.43</v>
      </c>
      <c r="M585" s="257"/>
      <c r="N585" s="257"/>
      <c r="O585" s="258">
        <f t="shared" si="146"/>
        <v>0</v>
      </c>
      <c r="P585" s="257"/>
      <c r="Q585" s="258">
        <f t="shared" si="147"/>
        <v>0</v>
      </c>
      <c r="R585" s="257"/>
      <c r="S585" s="257"/>
      <c r="T585" s="257">
        <f t="shared" si="148"/>
        <v>0</v>
      </c>
      <c r="U585" s="256">
        <f t="shared" si="140"/>
        <v>1325.43</v>
      </c>
    </row>
    <row r="586" spans="3:22" x14ac:dyDescent="0.25">
      <c r="C586" s="259"/>
      <c r="D586" s="260"/>
      <c r="E586" s="261"/>
      <c r="F586" s="262"/>
      <c r="G586" s="263"/>
      <c r="H586" s="263"/>
      <c r="I586" s="263"/>
      <c r="J586" s="264"/>
      <c r="K586" s="264"/>
      <c r="L586" s="265"/>
      <c r="M586" s="186"/>
      <c r="N586" s="186"/>
      <c r="O586" s="266"/>
      <c r="P586" s="186"/>
      <c r="Q586" s="266"/>
      <c r="R586" s="186"/>
      <c r="S586" s="186"/>
      <c r="T586" s="186"/>
      <c r="U586" s="265"/>
    </row>
    <row r="587" spans="3:22" x14ac:dyDescent="0.25">
      <c r="C587" s="259"/>
      <c r="D587" s="260"/>
      <c r="E587" s="261"/>
      <c r="F587" s="262"/>
      <c r="G587" s="263"/>
      <c r="H587" s="263"/>
      <c r="I587" s="263"/>
      <c r="J587" s="264"/>
      <c r="K587" s="264"/>
      <c r="L587" s="265"/>
      <c r="M587" s="186"/>
      <c r="N587" s="186"/>
      <c r="O587" s="266"/>
      <c r="P587" s="186"/>
      <c r="Q587" s="266"/>
      <c r="R587" s="186"/>
      <c r="S587" s="186"/>
      <c r="T587" s="186"/>
      <c r="U587" s="265"/>
    </row>
    <row r="588" spans="3:22" x14ac:dyDescent="0.25">
      <c r="C588" s="362" t="s">
        <v>1782</v>
      </c>
      <c r="D588" s="362"/>
      <c r="E588" s="362"/>
      <c r="F588" s="363" t="s">
        <v>1783</v>
      </c>
      <c r="G588" s="363"/>
      <c r="H588" s="363"/>
      <c r="I588" s="363"/>
      <c r="J588" s="363"/>
      <c r="K588" s="363"/>
      <c r="L588" s="363"/>
      <c r="M588" s="363"/>
      <c r="N588" s="363" t="s">
        <v>1784</v>
      </c>
      <c r="O588" s="363"/>
      <c r="P588" s="363"/>
      <c r="Q588" s="363"/>
      <c r="R588" s="363"/>
      <c r="S588" s="363"/>
      <c r="T588" s="363"/>
      <c r="U588" s="363"/>
    </row>
    <row r="589" spans="3:22" x14ac:dyDescent="0.25">
      <c r="C589" s="267"/>
      <c r="D589" s="268"/>
      <c r="E589" s="269"/>
      <c r="F589" s="270"/>
      <c r="G589" s="167"/>
      <c r="H589" s="167"/>
      <c r="I589" s="167"/>
      <c r="J589" s="271"/>
      <c r="K589" s="271"/>
      <c r="L589" s="272"/>
      <c r="M589" s="262"/>
      <c r="N589" s="262"/>
      <c r="O589" s="262"/>
      <c r="P589" s="262"/>
      <c r="Q589" s="262"/>
      <c r="R589" s="273"/>
      <c r="S589" s="273"/>
      <c r="T589" s="273"/>
      <c r="U589" s="272"/>
    </row>
    <row r="590" spans="3:22" x14ac:dyDescent="0.25">
      <c r="C590" s="267"/>
      <c r="D590" s="268"/>
      <c r="E590" s="274"/>
      <c r="F590" s="270"/>
      <c r="G590" s="167"/>
      <c r="H590" s="167"/>
      <c r="I590" s="167"/>
      <c r="J590" s="271"/>
      <c r="K590" s="271"/>
      <c r="L590" s="272"/>
      <c r="M590" s="262"/>
      <c r="N590" s="262"/>
      <c r="O590" s="262"/>
      <c r="P590" s="262"/>
      <c r="Q590" s="262"/>
      <c r="R590" s="273"/>
      <c r="S590" s="273"/>
      <c r="T590" s="273"/>
      <c r="U590" s="272"/>
    </row>
    <row r="591" spans="3:22" x14ac:dyDescent="0.25">
      <c r="C591" s="362" t="s">
        <v>1785</v>
      </c>
      <c r="D591" s="362"/>
      <c r="E591" s="362"/>
      <c r="F591" s="363" t="s">
        <v>1786</v>
      </c>
      <c r="G591" s="363"/>
      <c r="H591" s="363"/>
      <c r="I591" s="363"/>
      <c r="J591" s="363"/>
      <c r="K591" s="363"/>
      <c r="L591" s="363"/>
      <c r="M591" s="363"/>
      <c r="N591" s="363" t="s">
        <v>1787</v>
      </c>
      <c r="O591" s="363"/>
      <c r="P591" s="363"/>
      <c r="Q591" s="363"/>
      <c r="R591" s="363"/>
      <c r="S591" s="363"/>
      <c r="T591" s="363"/>
      <c r="U591" s="363"/>
      <c r="V591" s="207"/>
    </row>
    <row r="592" spans="3:22" x14ac:dyDescent="0.25">
      <c r="V592" s="213"/>
    </row>
    <row r="593" spans="22:22" x14ac:dyDescent="0.25">
      <c r="V593" s="207"/>
    </row>
    <row r="594" spans="22:22" x14ac:dyDescent="0.25">
      <c r="V594" s="212"/>
    </row>
    <row r="595" spans="22:22" x14ac:dyDescent="0.25">
      <c r="V595" s="207"/>
    </row>
  </sheetData>
  <mergeCells count="9">
    <mergeCell ref="C591:E591"/>
    <mergeCell ref="F591:M591"/>
    <mergeCell ref="N591:U591"/>
    <mergeCell ref="C1:U1"/>
    <mergeCell ref="C2:U2"/>
    <mergeCell ref="C3:U3"/>
    <mergeCell ref="C588:E588"/>
    <mergeCell ref="F588:M588"/>
    <mergeCell ref="N588:U588"/>
  </mergeCells>
  <pageMargins left="0.7" right="0.7" top="0.75" bottom="0.75" header="0.3" footer="0.3"/>
  <pageSetup paperSize="5" scale="51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CED.MUEBLES </vt:lpstr>
      <vt:lpstr>CED INMUEBLES</vt:lpstr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Servidor</dc:creator>
  <cp:lastModifiedBy>Tesoreria Servidor</cp:lastModifiedBy>
  <cp:lastPrinted>2023-03-15T19:59:47Z</cp:lastPrinted>
  <dcterms:created xsi:type="dcterms:W3CDTF">2023-03-01T19:16:29Z</dcterms:created>
  <dcterms:modified xsi:type="dcterms:W3CDTF">2023-03-21T15:06:35Z</dcterms:modified>
</cp:coreProperties>
</file>